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36" i="1" l="1"/>
  <c r="E507" i="1" l="1"/>
  <c r="F507" i="1"/>
  <c r="G507" i="1"/>
  <c r="H507" i="1"/>
  <c r="I507" i="1"/>
  <c r="J507" i="1"/>
  <c r="K507" i="1"/>
  <c r="L507" i="1"/>
  <c r="M507" i="1"/>
  <c r="N507" i="1"/>
  <c r="O507" i="1"/>
  <c r="D507" i="1"/>
  <c r="E536" i="1"/>
  <c r="F536" i="1"/>
  <c r="G536" i="1"/>
  <c r="H536" i="1"/>
  <c r="I536" i="1"/>
  <c r="J536" i="1"/>
  <c r="K536" i="1"/>
  <c r="L536" i="1"/>
  <c r="M536" i="1"/>
  <c r="N536" i="1"/>
  <c r="O536" i="1"/>
  <c r="G506" i="1" l="1"/>
  <c r="N258" i="1" l="1"/>
  <c r="G160" i="1"/>
  <c r="O535" i="1"/>
  <c r="O538" i="1" s="1"/>
  <c r="N535" i="1"/>
  <c r="N538" i="1" s="1"/>
  <c r="M535" i="1"/>
  <c r="M538" i="1" s="1"/>
  <c r="L535" i="1"/>
  <c r="L538" i="1" s="1"/>
  <c r="K535" i="1"/>
  <c r="K538" i="1" s="1"/>
  <c r="J535" i="1"/>
  <c r="J538" i="1" s="1"/>
  <c r="I535" i="1"/>
  <c r="I538" i="1" s="1"/>
  <c r="H535" i="1"/>
  <c r="H538" i="1" s="1"/>
  <c r="G535" i="1"/>
  <c r="G538" i="1" s="1"/>
  <c r="F535" i="1"/>
  <c r="F538" i="1" s="1"/>
  <c r="E535" i="1"/>
  <c r="E538" i="1" s="1"/>
  <c r="D535" i="1"/>
  <c r="D538" i="1" s="1"/>
  <c r="O506" i="1"/>
  <c r="O509" i="1" s="1"/>
  <c r="N506" i="1"/>
  <c r="N509" i="1" s="1"/>
  <c r="M506" i="1"/>
  <c r="M509" i="1" s="1"/>
  <c r="L506" i="1"/>
  <c r="L509" i="1" s="1"/>
  <c r="K506" i="1"/>
  <c r="K509" i="1" s="1"/>
  <c r="J506" i="1"/>
  <c r="J509" i="1" s="1"/>
  <c r="I506" i="1"/>
  <c r="I509" i="1" s="1"/>
  <c r="H506" i="1"/>
  <c r="H509" i="1" s="1"/>
  <c r="G509" i="1"/>
  <c r="F506" i="1"/>
  <c r="F509" i="1" s="1"/>
  <c r="E506" i="1"/>
  <c r="E509" i="1" s="1"/>
  <c r="D506" i="1"/>
  <c r="D509" i="1" s="1"/>
  <c r="Q484" i="1"/>
  <c r="P484" i="1"/>
  <c r="O484" i="1"/>
  <c r="N484" i="1"/>
  <c r="M484" i="1"/>
  <c r="L484" i="1"/>
  <c r="K484" i="1"/>
  <c r="J484" i="1"/>
  <c r="I484" i="1"/>
  <c r="H484" i="1"/>
  <c r="G484" i="1"/>
  <c r="F484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Q258" i="1"/>
  <c r="P258" i="1"/>
  <c r="O258" i="1"/>
  <c r="M258" i="1"/>
  <c r="L258" i="1"/>
  <c r="K258" i="1"/>
  <c r="J258" i="1"/>
  <c r="I258" i="1"/>
  <c r="H258" i="1"/>
  <c r="G258" i="1"/>
  <c r="F258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Q160" i="1"/>
  <c r="P160" i="1"/>
  <c r="O160" i="1"/>
  <c r="N160" i="1"/>
  <c r="M160" i="1"/>
  <c r="L160" i="1"/>
  <c r="K160" i="1"/>
  <c r="J160" i="1"/>
  <c r="I160" i="1"/>
  <c r="H160" i="1"/>
  <c r="F16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Q96" i="1"/>
  <c r="P96" i="1"/>
  <c r="O96" i="1"/>
  <c r="N96" i="1"/>
  <c r="M96" i="1"/>
  <c r="L96" i="1"/>
  <c r="K96" i="1"/>
  <c r="J96" i="1"/>
  <c r="I96" i="1"/>
  <c r="H96" i="1"/>
  <c r="G96" i="1"/>
  <c r="F96" i="1"/>
  <c r="Q94" i="1"/>
  <c r="P94" i="1"/>
  <c r="O94" i="1"/>
  <c r="N94" i="1"/>
  <c r="M94" i="1"/>
  <c r="L94" i="1"/>
  <c r="K94" i="1"/>
  <c r="J94" i="1"/>
  <c r="I94" i="1"/>
  <c r="H94" i="1"/>
  <c r="G94" i="1"/>
  <c r="F94" i="1"/>
  <c r="Q63" i="1"/>
  <c r="P63" i="1"/>
  <c r="O63" i="1"/>
  <c r="N63" i="1"/>
  <c r="M63" i="1"/>
  <c r="L63" i="1"/>
  <c r="K63" i="1"/>
  <c r="J63" i="1"/>
  <c r="I63" i="1"/>
  <c r="H63" i="1"/>
  <c r="G63" i="1"/>
  <c r="F63" i="1"/>
  <c r="Q61" i="1"/>
  <c r="P61" i="1"/>
  <c r="O61" i="1"/>
  <c r="N61" i="1"/>
  <c r="M61" i="1"/>
  <c r="L61" i="1"/>
  <c r="K61" i="1"/>
  <c r="J61" i="1"/>
  <c r="I61" i="1"/>
  <c r="H61" i="1"/>
  <c r="G61" i="1"/>
  <c r="F61" i="1"/>
  <c r="Q30" i="1"/>
  <c r="P30" i="1"/>
  <c r="O30" i="1"/>
  <c r="N30" i="1"/>
  <c r="M30" i="1"/>
  <c r="L30" i="1"/>
  <c r="K30" i="1"/>
  <c r="J30" i="1"/>
  <c r="I30" i="1"/>
  <c r="H30" i="1"/>
  <c r="G30" i="1"/>
  <c r="F30" i="1"/>
  <c r="Q28" i="1"/>
  <c r="P28" i="1"/>
  <c r="O28" i="1"/>
  <c r="N28" i="1"/>
  <c r="M28" i="1"/>
  <c r="L28" i="1"/>
  <c r="K28" i="1"/>
  <c r="J28" i="1"/>
  <c r="I28" i="1"/>
  <c r="H28" i="1"/>
  <c r="G28" i="1"/>
  <c r="F28" i="1"/>
</calcChain>
</file>

<file path=xl/sharedStrings.xml><?xml version="1.0" encoding="utf-8"?>
<sst xmlns="http://schemas.openxmlformats.org/spreadsheetml/2006/main" count="1123" uniqueCount="233">
  <si>
    <t xml:space="preserve">1 июня </t>
  </si>
  <si>
    <t>1 день</t>
  </si>
  <si>
    <t>№</t>
  </si>
  <si>
    <t>№ рецепт.</t>
  </si>
  <si>
    <t>Наименование блюд</t>
  </si>
  <si>
    <t>Выход</t>
  </si>
  <si>
    <t>(гр)</t>
  </si>
  <si>
    <t>Пищ. вещества (гр)</t>
  </si>
  <si>
    <t>Эн.цен-ть</t>
  </si>
  <si>
    <t>Витамины (мг)</t>
  </si>
  <si>
    <t>Минеральные вещества (мг)</t>
  </si>
  <si>
    <t>п/п</t>
  </si>
  <si>
    <t>по сборн.</t>
  </si>
  <si>
    <t>7-11лет</t>
  </si>
  <si>
    <t>12-18лет</t>
  </si>
  <si>
    <t>Белки</t>
  </si>
  <si>
    <t xml:space="preserve">Жиры </t>
  </si>
  <si>
    <t>Углеводы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</si>
  <si>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</si>
  <si>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</si>
  <si>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</si>
  <si>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</si>
  <si>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</si>
  <si>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</si>
  <si>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</si>
  <si>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</si>
  <si>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</si>
  <si>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Завтрак:</t>
  </si>
  <si>
    <t>1.</t>
  </si>
  <si>
    <t>115/2008</t>
  </si>
  <si>
    <t xml:space="preserve">Каша ячневая молочная </t>
  </si>
  <si>
    <t>200/5</t>
  </si>
  <si>
    <t>250/5</t>
  </si>
  <si>
    <t xml:space="preserve">вязкая </t>
  </si>
  <si>
    <t>294/2008</t>
  </si>
  <si>
    <t xml:space="preserve">Чай с лимоном </t>
  </si>
  <si>
    <t xml:space="preserve">Фрукты </t>
  </si>
  <si>
    <t>Хлеб пшеничный</t>
  </si>
  <si>
    <t>Хлеб ржано-пшеничный</t>
  </si>
  <si>
    <t>Обед</t>
  </si>
  <si>
    <t>22/2008</t>
  </si>
  <si>
    <t xml:space="preserve">Салат из свежих помидоров с р/м </t>
  </si>
  <si>
    <t>2.</t>
  </si>
  <si>
    <t>63/2008</t>
  </si>
  <si>
    <t xml:space="preserve">Щи из свежей капусты с </t>
  </si>
  <si>
    <t xml:space="preserve">картофелем </t>
  </si>
  <si>
    <t>3.</t>
  </si>
  <si>
    <t>ТУ 031</t>
  </si>
  <si>
    <t xml:space="preserve">Котлеты из мяса птицы с соусом </t>
  </si>
  <si>
    <t xml:space="preserve">томатным </t>
  </si>
  <si>
    <t>4.</t>
  </si>
  <si>
    <t>224/2008</t>
  </si>
  <si>
    <t xml:space="preserve">Рис отварной </t>
  </si>
  <si>
    <t>293/2008</t>
  </si>
  <si>
    <t xml:space="preserve">Сок фруктовый </t>
  </si>
  <si>
    <t xml:space="preserve">Хлеб пшеничный </t>
  </si>
  <si>
    <t>Итого 7-11 лет</t>
  </si>
  <si>
    <t>Итого: 12-18 лет</t>
  </si>
  <si>
    <t>2 инюня</t>
  </si>
  <si>
    <t>2 день</t>
  </si>
  <si>
    <t>132/2008</t>
  </si>
  <si>
    <t xml:space="preserve">Омлет Натуральный </t>
  </si>
  <si>
    <t>283/2008</t>
  </si>
  <si>
    <t>Компот из сухофруктов витамин</t>
  </si>
  <si>
    <t>5.</t>
  </si>
  <si>
    <t>1 / 2008</t>
  </si>
  <si>
    <t xml:space="preserve">Винегрет овощной </t>
  </si>
  <si>
    <t xml:space="preserve">71 /2008 </t>
  </si>
  <si>
    <t xml:space="preserve">Суп картофельный с крупой </t>
  </si>
  <si>
    <t xml:space="preserve">и рыбными консервами </t>
  </si>
  <si>
    <t xml:space="preserve">ТУ 030 </t>
  </si>
  <si>
    <t xml:space="preserve">Котлеты из говядины  с соусом </t>
  </si>
  <si>
    <t xml:space="preserve">227 / 2008 </t>
  </si>
  <si>
    <t xml:space="preserve">Макаронные изделия отварные </t>
  </si>
  <si>
    <t>300/2008</t>
  </si>
  <si>
    <t xml:space="preserve">Чай с сахаром </t>
  </si>
  <si>
    <t>6.</t>
  </si>
  <si>
    <t>7.</t>
  </si>
  <si>
    <t>4 день</t>
  </si>
  <si>
    <t xml:space="preserve">12-18 лет </t>
  </si>
  <si>
    <t xml:space="preserve">1. </t>
  </si>
  <si>
    <t>327/2008</t>
  </si>
  <si>
    <t xml:space="preserve">Оладьи с повидлом </t>
  </si>
  <si>
    <t>150/30</t>
  </si>
  <si>
    <t>150/50</t>
  </si>
  <si>
    <t>366/2008</t>
  </si>
  <si>
    <t>Сыр (порциями)</t>
  </si>
  <si>
    <t>Обед:</t>
  </si>
  <si>
    <t>31/2008</t>
  </si>
  <si>
    <t xml:space="preserve">Салат картофельный с зеленым </t>
  </si>
  <si>
    <t xml:space="preserve">горошком </t>
  </si>
  <si>
    <t>37 / 2008</t>
  </si>
  <si>
    <t xml:space="preserve">Борщ с капустой и картофелем </t>
  </si>
  <si>
    <t xml:space="preserve">Фрикадельки из говядины  с  </t>
  </si>
  <si>
    <t xml:space="preserve">соусом томатным </t>
  </si>
  <si>
    <t>221/2008</t>
  </si>
  <si>
    <t xml:space="preserve">Каша пшеничная вязкая </t>
  </si>
  <si>
    <t>287/2008</t>
  </si>
  <si>
    <t xml:space="preserve">Кофейный напиток с молоком </t>
  </si>
  <si>
    <t xml:space="preserve">6. </t>
  </si>
  <si>
    <t>Итого: 7-11 лет</t>
  </si>
  <si>
    <t>Итого: 8-12 лет</t>
  </si>
  <si>
    <t>3 день</t>
  </si>
  <si>
    <t>5 день</t>
  </si>
  <si>
    <t>104/2008</t>
  </si>
  <si>
    <t xml:space="preserve">Каша гречневая вязкая на </t>
  </si>
  <si>
    <t xml:space="preserve">молоке </t>
  </si>
  <si>
    <t>272/2008</t>
  </si>
  <si>
    <t xml:space="preserve">Йогурт фруктовый питьевой </t>
  </si>
  <si>
    <t>4 / 2008</t>
  </si>
  <si>
    <t xml:space="preserve">Салат из свежей капусты </t>
  </si>
  <si>
    <t>с морковью р/м</t>
  </si>
  <si>
    <t>42 / 2008</t>
  </si>
  <si>
    <t xml:space="preserve">Рассольник Ленинградский </t>
  </si>
  <si>
    <t>172/2008</t>
  </si>
  <si>
    <t xml:space="preserve">Рыба, тушеная в томате </t>
  </si>
  <si>
    <t xml:space="preserve">с овощами </t>
  </si>
  <si>
    <t>241/2008</t>
  </si>
  <si>
    <t xml:space="preserve">Картофельное пюре </t>
  </si>
  <si>
    <t>294 /2008</t>
  </si>
  <si>
    <t>6 день</t>
  </si>
  <si>
    <t>12-18 лет</t>
  </si>
  <si>
    <t>141/2008</t>
  </si>
  <si>
    <t xml:space="preserve">Запеканка из творога с сгущ. </t>
  </si>
  <si>
    <t>180/50</t>
  </si>
  <si>
    <t xml:space="preserve">молоком </t>
  </si>
  <si>
    <t>34 /2008</t>
  </si>
  <si>
    <t xml:space="preserve">Сельдь с гарниром </t>
  </si>
  <si>
    <t>44 /2008</t>
  </si>
  <si>
    <t xml:space="preserve">Суп из овощей </t>
  </si>
  <si>
    <t>227/2008</t>
  </si>
  <si>
    <t>7 день</t>
  </si>
  <si>
    <t>114 / 2008</t>
  </si>
  <si>
    <t xml:space="preserve">Каша рисовая молочная </t>
  </si>
  <si>
    <t xml:space="preserve">жидкая </t>
  </si>
  <si>
    <t>274/2008</t>
  </si>
  <si>
    <t>Кисель из концентрата витамин</t>
  </si>
  <si>
    <t>18/2008</t>
  </si>
  <si>
    <t xml:space="preserve">Салат из свежих помидоров и </t>
  </si>
  <si>
    <t xml:space="preserve">огурцов с р/м </t>
  </si>
  <si>
    <t>56/2008</t>
  </si>
  <si>
    <t xml:space="preserve">Суп-лапша домашняя </t>
  </si>
  <si>
    <t>212/2008</t>
  </si>
  <si>
    <t xml:space="preserve">Птица отварная с соусом </t>
  </si>
  <si>
    <t xml:space="preserve">Компот из сухофруктов витамин </t>
  </si>
  <si>
    <t>Итого: 7-11 лет за обед:</t>
  </si>
  <si>
    <t>8 день</t>
  </si>
  <si>
    <t>112/2008</t>
  </si>
  <si>
    <t xml:space="preserve">Каша пшенная молочная </t>
  </si>
  <si>
    <t>290/2008</t>
  </si>
  <si>
    <t xml:space="preserve">Напиток ягодный </t>
  </si>
  <si>
    <t>32/2008</t>
  </si>
  <si>
    <t xml:space="preserve">Салат картофельный с огурцами </t>
  </si>
  <si>
    <t xml:space="preserve">солеными с р/м </t>
  </si>
  <si>
    <t>59/2008</t>
  </si>
  <si>
    <t xml:space="preserve">Суп-пюре из разных овощей </t>
  </si>
  <si>
    <t>200/15</t>
  </si>
  <si>
    <t>250/15</t>
  </si>
  <si>
    <t>ТУ 030</t>
  </si>
  <si>
    <t xml:space="preserve">Котлеты из говядины с соусом </t>
  </si>
  <si>
    <t>219/2008</t>
  </si>
  <si>
    <t xml:space="preserve">Каша гречневая вязкая </t>
  </si>
  <si>
    <t>10 день</t>
  </si>
  <si>
    <t>Кисель из концентрата витамин.</t>
  </si>
  <si>
    <t>37/2008</t>
  </si>
  <si>
    <t>11 день</t>
  </si>
  <si>
    <t>102/2008</t>
  </si>
  <si>
    <t>Каша "Дружба"</t>
  </si>
  <si>
    <t>1/2008</t>
  </si>
  <si>
    <t>42/2008</t>
  </si>
  <si>
    <t xml:space="preserve">3. </t>
  </si>
  <si>
    <t xml:space="preserve">Рыба, тушенная в томате с  </t>
  </si>
  <si>
    <t xml:space="preserve">овощами </t>
  </si>
  <si>
    <t>9 день</t>
  </si>
  <si>
    <t xml:space="preserve">14 июня </t>
  </si>
  <si>
    <t>12 день</t>
  </si>
  <si>
    <t xml:space="preserve">Оладьи  с сгущ. молоком </t>
  </si>
  <si>
    <t xml:space="preserve">Салат из свежих помидоров </t>
  </si>
  <si>
    <t xml:space="preserve">и огурцов с р/м </t>
  </si>
  <si>
    <t>13 день</t>
  </si>
  <si>
    <t>горошком с р/м</t>
  </si>
  <si>
    <t>53/2008</t>
  </si>
  <si>
    <t xml:space="preserve">Суп молочный с макаронными </t>
  </si>
  <si>
    <t xml:space="preserve">изделиями </t>
  </si>
  <si>
    <t xml:space="preserve">ТУ 031 </t>
  </si>
  <si>
    <t xml:space="preserve">Котлеты из мяса птицы </t>
  </si>
  <si>
    <t>14 день</t>
  </si>
  <si>
    <t xml:space="preserve">Кисель из концентрата витамин </t>
  </si>
  <si>
    <t xml:space="preserve">Салат из свежей капусты с </t>
  </si>
  <si>
    <t xml:space="preserve">морковью и р/м </t>
  </si>
  <si>
    <t>71/2008</t>
  </si>
  <si>
    <t>114/2008</t>
  </si>
  <si>
    <t>Каша рисовая молочная жидкая</t>
  </si>
  <si>
    <t>17/2008</t>
  </si>
  <si>
    <t xml:space="preserve">Салат из свежих огурцов </t>
  </si>
  <si>
    <t xml:space="preserve">с луком и р/м </t>
  </si>
  <si>
    <t>Борщ с капустой и кратофелем</t>
  </si>
  <si>
    <t xml:space="preserve">Фрикадельки из говядины с </t>
  </si>
  <si>
    <t>108/2008</t>
  </si>
  <si>
    <t xml:space="preserve">Каша молочная пшеничная </t>
  </si>
  <si>
    <t>4/2008</t>
  </si>
  <si>
    <t>Салат из свежей капусты с</t>
  </si>
  <si>
    <t>ТУ 584</t>
  </si>
  <si>
    <t xml:space="preserve">Котлеты рыбные с соусом </t>
  </si>
  <si>
    <t xml:space="preserve">7. </t>
  </si>
  <si>
    <t>107/2008</t>
  </si>
  <si>
    <t xml:space="preserve">Каша манная молочная </t>
  </si>
  <si>
    <t>Кофейный напиток с молоком</t>
  </si>
  <si>
    <t xml:space="preserve">Хлеб ржано-пшеничный </t>
  </si>
  <si>
    <t>31/2004</t>
  </si>
  <si>
    <t>Салат "Степной"</t>
  </si>
  <si>
    <t xml:space="preserve">Щи из свежей капусты </t>
  </si>
  <si>
    <t xml:space="preserve">с картофелем </t>
  </si>
  <si>
    <t>Суп-пюре из разных овощей</t>
  </si>
  <si>
    <t>Макаронные изделия отварные</t>
  </si>
  <si>
    <t>15 день</t>
  </si>
  <si>
    <t xml:space="preserve">15 день </t>
  </si>
  <si>
    <t xml:space="preserve"> 8 день</t>
  </si>
  <si>
    <t>Пищевая и энергетическая ценность по цикличному меню  детей от 7-11 лет</t>
  </si>
  <si>
    <t>дни</t>
  </si>
  <si>
    <t>Возвраст</t>
  </si>
  <si>
    <t>7-11 лет</t>
  </si>
  <si>
    <t xml:space="preserve">3 день </t>
  </si>
  <si>
    <t>Итого</t>
  </si>
  <si>
    <t>Среднедневное</t>
  </si>
  <si>
    <t>Норма 50%</t>
  </si>
  <si>
    <t>Выполнение %</t>
  </si>
  <si>
    <t xml:space="preserve">4 день </t>
  </si>
  <si>
    <t xml:space="preserve">7 день </t>
  </si>
  <si>
    <t>Используемая литература:</t>
  </si>
  <si>
    <t>Сборник технологических нормативов, рецептур блюд  и кулинарных изделий для школьных образовательных учреждений, школ-интернатов,</t>
  </si>
  <si>
    <t>детских домов и детских оздоровительных учреждений. Изд. Пермь 2008 г.</t>
  </si>
  <si>
    <t>Пищевая и энергетическая ценность по цикличному меню  детей от 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</si>
</sst>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6" fontId="0" fillId="0" borderId="0" xfId="0" applyNumberForma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1" xfId="0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/>
    <xf numFmtId="0" fontId="2" fillId="0" borderId="0" xfId="0" applyFont="1" applyBorder="1"/>
    <xf numFmtId="0" fontId="3" fillId="0" borderId="4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3" xfId="0" applyFont="1" applyBorder="1"/>
    <xf numFmtId="0" fontId="0" fillId="0" borderId="6" xfId="0" applyFont="1" applyBorder="1"/>
    <xf numFmtId="0" fontId="3" fillId="0" borderId="6" xfId="0" applyFont="1" applyBorder="1"/>
    <xf numFmtId="0" fontId="0" fillId="0" borderId="7" xfId="0" applyFont="1" applyBorder="1"/>
    <xf numFmtId="0" fontId="1" fillId="0" borderId="7" xfId="0" applyFont="1" applyBorder="1"/>
    <xf numFmtId="0" fontId="3" fillId="0" borderId="7" xfId="0" applyFont="1" applyBorder="1"/>
    <xf numFmtId="0" fontId="0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49" fontId="0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3" xfId="0" applyFont="1" applyBorder="1"/>
    <xf numFmtId="0" fontId="1" fillId="0" borderId="3" xfId="0" applyFont="1" applyBorder="1"/>
    <xf numFmtId="0" fontId="0" fillId="0" borderId="8" xfId="0" applyFont="1" applyBorder="1"/>
    <xf numFmtId="0" fontId="3" fillId="0" borderId="8" xfId="0" applyFont="1" applyBorder="1"/>
    <xf numFmtId="0" fontId="0" fillId="0" borderId="9" xfId="0" applyFont="1" applyBorder="1"/>
    <xf numFmtId="0" fontId="5" fillId="0" borderId="9" xfId="0" applyFont="1" applyBorder="1"/>
    <xf numFmtId="0" fontId="1" fillId="0" borderId="9" xfId="0" applyFont="1" applyBorder="1"/>
    <xf numFmtId="1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/>
    </xf>
    <xf numFmtId="17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/>
    <xf numFmtId="0" fontId="5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" fontId="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9"/>
  <sheetViews>
    <sheetView tabSelected="1" topLeftCell="A519" workbookViewId="0">
      <selection activeCell="R528" sqref="R528"/>
    </sheetView>
  </sheetViews>
  <sheetFormatPr defaultRowHeight="15" x14ac:dyDescent="0.25"/>
  <cols>
    <col min="3" max="3" width="29.42578125" customWidth="1"/>
    <col min="4" max="4" width="7.42578125" customWidth="1"/>
    <col min="5" max="5" width="7.140625" customWidth="1"/>
    <col min="6" max="6" width="7.28515625" customWidth="1"/>
    <col min="7" max="7" width="7.5703125" customWidth="1"/>
    <col min="8" max="8" width="7" customWidth="1"/>
    <col min="9" max="9" width="7.7109375" customWidth="1"/>
    <col min="10" max="10" width="7" customWidth="1"/>
    <col min="11" max="11" width="7.140625" customWidth="1"/>
    <col min="12" max="12" width="7.85546875" customWidth="1"/>
    <col min="13" max="13" width="7.5703125" customWidth="1"/>
    <col min="14" max="14" width="7.85546875" customWidth="1"/>
    <col min="15" max="15" width="8" customWidth="1"/>
  </cols>
  <sheetData>
    <row r="1" spans="1:17" ht="20.25" x14ac:dyDescent="0.3">
      <c r="A1" s="1" t="s">
        <v>0</v>
      </c>
      <c r="C1" s="2" t="s">
        <v>1</v>
      </c>
    </row>
    <row r="2" spans="1:17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/>
      <c r="H2" s="3"/>
      <c r="I2" s="3" t="s">
        <v>8</v>
      </c>
      <c r="J2" s="3"/>
      <c r="K2" s="3" t="s">
        <v>9</v>
      </c>
      <c r="L2" s="3"/>
      <c r="M2" s="3"/>
      <c r="N2" s="3" t="s">
        <v>10</v>
      </c>
      <c r="O2" s="3"/>
      <c r="P2" s="3"/>
      <c r="Q2" s="3"/>
    </row>
    <row r="3" spans="1:17" x14ac:dyDescent="0.25">
      <c r="A3" s="3" t="s">
        <v>11</v>
      </c>
      <c r="B3" s="3" t="s">
        <v>12</v>
      </c>
      <c r="C3" s="3"/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</row>
    <row r="4" spans="1:17" x14ac:dyDescent="0.25">
      <c r="A4" s="3">
        <v>1</v>
      </c>
      <c r="B4" s="3">
        <v>2</v>
      </c>
      <c r="C4" s="3">
        <v>3</v>
      </c>
      <c r="D4" s="3">
        <v>4</v>
      </c>
      <c r="E4" s="3"/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B6" s="4" t="s">
        <v>27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5" t="s">
        <v>28</v>
      </c>
      <c r="B7" s="6" t="s">
        <v>29</v>
      </c>
      <c r="C7" s="3" t="s">
        <v>30</v>
      </c>
      <c r="D7" s="7" t="s">
        <v>31</v>
      </c>
      <c r="E7" s="7" t="s">
        <v>32</v>
      </c>
      <c r="F7" s="8">
        <v>7.23</v>
      </c>
      <c r="G7" s="8">
        <v>6.67</v>
      </c>
      <c r="H7" s="8">
        <v>39.54</v>
      </c>
      <c r="I7" s="8">
        <v>246.87</v>
      </c>
      <c r="J7" s="8">
        <v>0.1</v>
      </c>
      <c r="K7" s="8">
        <v>0.28000000000000003</v>
      </c>
      <c r="L7" s="8">
        <v>0.01</v>
      </c>
      <c r="M7" s="8">
        <v>0.72</v>
      </c>
      <c r="N7" s="8">
        <v>117.05</v>
      </c>
      <c r="O7" s="8">
        <v>191.58</v>
      </c>
      <c r="P7" s="8">
        <v>42.87</v>
      </c>
      <c r="Q7" s="8">
        <v>0.79</v>
      </c>
    </row>
    <row r="8" spans="1:17" x14ac:dyDescent="0.25">
      <c r="A8" s="5"/>
      <c r="B8" s="9"/>
      <c r="C8" s="10" t="s">
        <v>33</v>
      </c>
      <c r="D8" s="11"/>
      <c r="E8" s="11"/>
      <c r="F8" s="12">
        <v>8.99</v>
      </c>
      <c r="G8" s="12">
        <v>8.3000000000000007</v>
      </c>
      <c r="H8" s="12">
        <v>49.18</v>
      </c>
      <c r="I8" s="12">
        <v>307.08</v>
      </c>
      <c r="J8" s="12">
        <v>0.12</v>
      </c>
      <c r="K8" s="12">
        <v>0.35</v>
      </c>
      <c r="L8" s="12">
        <v>0.01</v>
      </c>
      <c r="M8" s="12">
        <v>0.9</v>
      </c>
      <c r="N8" s="12">
        <v>145.6</v>
      </c>
      <c r="O8" s="12">
        <v>238.31</v>
      </c>
      <c r="P8" s="12">
        <v>53.33</v>
      </c>
      <c r="Q8" s="12">
        <v>0.98</v>
      </c>
    </row>
    <row r="9" spans="1:17" x14ac:dyDescent="0.25">
      <c r="A9" s="5">
        <v>2</v>
      </c>
      <c r="B9" s="3" t="s">
        <v>34</v>
      </c>
      <c r="C9" s="3" t="s">
        <v>35</v>
      </c>
      <c r="D9" s="13" t="s">
        <v>31</v>
      </c>
      <c r="E9" s="13" t="s">
        <v>31</v>
      </c>
      <c r="F9" s="5">
        <v>7.0000000000000007E-2</v>
      </c>
      <c r="G9" s="5">
        <v>0.01</v>
      </c>
      <c r="H9" s="5">
        <v>15.31</v>
      </c>
      <c r="I9" s="5">
        <v>61.62</v>
      </c>
      <c r="J9" s="5">
        <v>0</v>
      </c>
      <c r="K9" s="5">
        <v>2.9</v>
      </c>
      <c r="L9" s="5">
        <v>0</v>
      </c>
      <c r="M9" s="5">
        <v>0.01</v>
      </c>
      <c r="N9" s="5">
        <v>8.0500000000000007</v>
      </c>
      <c r="O9" s="5">
        <v>9.7899999999999991</v>
      </c>
      <c r="P9" s="5">
        <v>5.24</v>
      </c>
      <c r="Q9" s="5">
        <v>0.9</v>
      </c>
    </row>
    <row r="10" spans="1:17" x14ac:dyDescent="0.25">
      <c r="A10" s="5">
        <v>3</v>
      </c>
      <c r="B10" s="3"/>
      <c r="C10" s="3" t="s">
        <v>36</v>
      </c>
      <c r="D10" s="13">
        <v>100</v>
      </c>
      <c r="E10" s="13">
        <v>100</v>
      </c>
      <c r="F10" s="5">
        <v>0.4</v>
      </c>
      <c r="G10" s="5">
        <v>0.4</v>
      </c>
      <c r="H10" s="5">
        <v>9.8000000000000007</v>
      </c>
      <c r="I10" s="5">
        <v>47</v>
      </c>
      <c r="J10" s="5">
        <v>0.03</v>
      </c>
      <c r="K10" s="5">
        <v>10</v>
      </c>
      <c r="L10" s="5">
        <v>0</v>
      </c>
      <c r="M10" s="5">
        <v>0</v>
      </c>
      <c r="N10" s="5">
        <v>16</v>
      </c>
      <c r="O10" s="5">
        <v>11</v>
      </c>
      <c r="P10" s="5">
        <v>9</v>
      </c>
      <c r="Q10" s="5">
        <v>2.2000000000000002</v>
      </c>
    </row>
    <row r="11" spans="1:17" x14ac:dyDescent="0.25">
      <c r="A11" s="5">
        <v>4</v>
      </c>
      <c r="B11" s="3"/>
      <c r="C11" s="3" t="s">
        <v>37</v>
      </c>
      <c r="D11" s="7">
        <v>25</v>
      </c>
      <c r="E11" s="7">
        <v>25</v>
      </c>
      <c r="F11" s="8">
        <v>1.97</v>
      </c>
      <c r="G11" s="8">
        <v>0.2</v>
      </c>
      <c r="H11" s="8">
        <v>13.3</v>
      </c>
      <c r="I11" s="8">
        <v>64.7</v>
      </c>
      <c r="J11" s="8">
        <v>0.03</v>
      </c>
      <c r="K11" s="8">
        <v>0</v>
      </c>
      <c r="L11" s="8">
        <v>0</v>
      </c>
      <c r="M11" s="8">
        <v>0</v>
      </c>
      <c r="N11" s="8">
        <v>5</v>
      </c>
      <c r="O11" s="8">
        <v>16</v>
      </c>
      <c r="P11" s="8">
        <v>3.5</v>
      </c>
      <c r="Q11" s="8">
        <v>0.3</v>
      </c>
    </row>
    <row r="12" spans="1:17" x14ac:dyDescent="0.25">
      <c r="A12" s="14">
        <v>5</v>
      </c>
      <c r="B12" s="15"/>
      <c r="C12" s="15" t="s">
        <v>38</v>
      </c>
      <c r="D12" s="16">
        <v>25</v>
      </c>
      <c r="E12" s="16">
        <v>25</v>
      </c>
      <c r="F12" s="17">
        <v>1.87</v>
      </c>
      <c r="G12" s="17">
        <v>0.27</v>
      </c>
      <c r="H12" s="17">
        <v>12.12</v>
      </c>
      <c r="I12" s="17">
        <v>59.5</v>
      </c>
      <c r="J12" s="17">
        <v>0.38</v>
      </c>
      <c r="K12" s="17">
        <v>0</v>
      </c>
      <c r="L12" s="17">
        <v>0</v>
      </c>
      <c r="M12" s="17">
        <v>0</v>
      </c>
      <c r="N12" s="17">
        <v>9.57</v>
      </c>
      <c r="O12" s="17">
        <v>44.2</v>
      </c>
      <c r="P12" s="17">
        <v>13.45</v>
      </c>
      <c r="Q12" s="17">
        <v>0.75</v>
      </c>
    </row>
    <row r="13" spans="1:17" x14ac:dyDescent="0.25">
      <c r="A13" s="13"/>
      <c r="B13" s="18"/>
      <c r="C13" s="18"/>
      <c r="D13" s="7">
        <v>560</v>
      </c>
      <c r="E13" s="7">
        <v>610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19"/>
      <c r="B14" s="4" t="s">
        <v>39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5" t="s">
        <v>28</v>
      </c>
      <c r="B15" s="3" t="s">
        <v>40</v>
      </c>
      <c r="C15" s="3" t="s">
        <v>41</v>
      </c>
      <c r="D15" s="13">
        <v>60</v>
      </c>
      <c r="E15" s="13">
        <v>100</v>
      </c>
      <c r="F15" s="5">
        <v>0.6</v>
      </c>
      <c r="G15" s="5">
        <v>6.1</v>
      </c>
      <c r="H15" s="5">
        <v>2.76</v>
      </c>
      <c r="I15" s="5">
        <v>68.349999999999994</v>
      </c>
      <c r="J15" s="5">
        <v>0.03</v>
      </c>
      <c r="K15" s="5">
        <v>12.28</v>
      </c>
      <c r="L15" s="5">
        <v>0</v>
      </c>
      <c r="M15" s="5">
        <v>3.04</v>
      </c>
      <c r="N15" s="5">
        <v>7.64</v>
      </c>
      <c r="O15" s="5">
        <v>14.2</v>
      </c>
      <c r="P15" s="5">
        <v>10.92</v>
      </c>
      <c r="Q15" s="5">
        <v>0.49</v>
      </c>
    </row>
    <row r="16" spans="1:17" x14ac:dyDescent="0.25">
      <c r="A16" s="5"/>
      <c r="B16" s="3"/>
      <c r="C16" s="3"/>
      <c r="D16" s="13"/>
      <c r="E16" s="13"/>
      <c r="F16" s="5">
        <v>1</v>
      </c>
      <c r="G16" s="5">
        <v>10.16</v>
      </c>
      <c r="H16" s="5">
        <v>4.5999999999999996</v>
      </c>
      <c r="I16" s="5">
        <v>113.92</v>
      </c>
      <c r="J16" s="5">
        <v>0.05</v>
      </c>
      <c r="K16" s="5">
        <v>20.47</v>
      </c>
      <c r="L16" s="5">
        <v>0</v>
      </c>
      <c r="M16" s="5">
        <v>5.07</v>
      </c>
      <c r="N16" s="5">
        <v>12.74</v>
      </c>
      <c r="O16" s="5">
        <v>23.66</v>
      </c>
      <c r="P16" s="5">
        <v>18.2</v>
      </c>
      <c r="Q16" s="5">
        <v>0.82</v>
      </c>
    </row>
    <row r="17" spans="1:17" x14ac:dyDescent="0.25">
      <c r="A17" s="5" t="s">
        <v>42</v>
      </c>
      <c r="B17" s="3" t="s">
        <v>43</v>
      </c>
      <c r="C17" s="3" t="s">
        <v>44</v>
      </c>
      <c r="D17" s="13" t="s">
        <v>31</v>
      </c>
      <c r="E17" s="13" t="s">
        <v>32</v>
      </c>
      <c r="F17" s="5">
        <v>1.67</v>
      </c>
      <c r="G17" s="5">
        <v>5.0599999999999996</v>
      </c>
      <c r="H17" s="5">
        <v>8.51</v>
      </c>
      <c r="I17" s="5">
        <v>86.26</v>
      </c>
      <c r="J17" s="5">
        <v>0.04</v>
      </c>
      <c r="K17" s="5">
        <v>11.49</v>
      </c>
      <c r="L17" s="5">
        <v>0.12</v>
      </c>
      <c r="M17" s="5">
        <v>0.18</v>
      </c>
      <c r="N17" s="5">
        <v>61.5</v>
      </c>
      <c r="O17" s="5">
        <v>48.71</v>
      </c>
      <c r="P17" s="5">
        <v>28.64</v>
      </c>
      <c r="Q17" s="5">
        <v>0.9</v>
      </c>
    </row>
    <row r="18" spans="1:17" x14ac:dyDescent="0.25">
      <c r="A18" s="5"/>
      <c r="B18" s="3"/>
      <c r="C18" s="3" t="s">
        <v>45</v>
      </c>
      <c r="D18" s="13"/>
      <c r="E18" s="13"/>
      <c r="F18" s="5">
        <v>2.09</v>
      </c>
      <c r="G18" s="5">
        <v>6.33</v>
      </c>
      <c r="H18" s="5">
        <v>10.64</v>
      </c>
      <c r="I18" s="5">
        <v>107.83</v>
      </c>
      <c r="J18" s="5">
        <v>0.05</v>
      </c>
      <c r="K18" s="5">
        <v>14.36</v>
      </c>
      <c r="L18" s="5">
        <v>0.15</v>
      </c>
      <c r="M18" s="5">
        <v>0.22</v>
      </c>
      <c r="N18" s="5">
        <v>76.87</v>
      </c>
      <c r="O18" s="5">
        <v>60.89</v>
      </c>
      <c r="P18" s="5">
        <v>35.799999999999997</v>
      </c>
      <c r="Q18" s="5">
        <v>1.1200000000000001</v>
      </c>
    </row>
    <row r="19" spans="1:17" x14ac:dyDescent="0.25">
      <c r="A19" s="5" t="s">
        <v>46</v>
      </c>
      <c r="B19" s="3" t="s">
        <v>47</v>
      </c>
      <c r="C19" s="3" t="s">
        <v>48</v>
      </c>
      <c r="D19" s="13">
        <v>105</v>
      </c>
      <c r="E19" s="13">
        <v>125</v>
      </c>
      <c r="F19" s="5">
        <v>11.57</v>
      </c>
      <c r="G19" s="5">
        <v>13.07</v>
      </c>
      <c r="H19" s="5">
        <v>7.9</v>
      </c>
      <c r="I19" s="5">
        <v>195.39</v>
      </c>
      <c r="J19" s="5">
        <v>0.04</v>
      </c>
      <c r="K19" s="5">
        <v>1.18</v>
      </c>
      <c r="L19" s="5">
        <v>0.04</v>
      </c>
      <c r="M19" s="5">
        <v>0.45</v>
      </c>
      <c r="N19" s="5">
        <v>19.649999999999999</v>
      </c>
      <c r="O19" s="5">
        <v>102</v>
      </c>
      <c r="P19" s="5">
        <v>13.03</v>
      </c>
      <c r="Q19" s="5">
        <v>1.03</v>
      </c>
    </row>
    <row r="20" spans="1:17" x14ac:dyDescent="0.25">
      <c r="A20" s="5"/>
      <c r="B20" s="3"/>
      <c r="C20" s="3" t="s">
        <v>49</v>
      </c>
      <c r="D20" s="13"/>
      <c r="E20" s="13"/>
      <c r="F20" s="5">
        <v>13.76</v>
      </c>
      <c r="G20" s="5">
        <v>15.56</v>
      </c>
      <c r="H20" s="5">
        <v>9.4</v>
      </c>
      <c r="I20" s="5">
        <v>232.61</v>
      </c>
      <c r="J20" s="5">
        <v>0.05</v>
      </c>
      <c r="K20" s="5">
        <v>1.4</v>
      </c>
      <c r="L20" s="5">
        <v>0.05</v>
      </c>
      <c r="M20" s="5">
        <v>0.54</v>
      </c>
      <c r="N20" s="5">
        <v>23.4</v>
      </c>
      <c r="O20" s="5">
        <v>121.44</v>
      </c>
      <c r="P20" s="5">
        <v>15.51</v>
      </c>
      <c r="Q20" s="5">
        <v>1.23</v>
      </c>
    </row>
    <row r="21" spans="1:17" x14ac:dyDescent="0.25">
      <c r="A21" s="5" t="s">
        <v>50</v>
      </c>
      <c r="B21" s="3" t="s">
        <v>51</v>
      </c>
      <c r="C21" s="3" t="s">
        <v>52</v>
      </c>
      <c r="D21" s="20">
        <v>150</v>
      </c>
      <c r="E21" s="20">
        <v>180</v>
      </c>
      <c r="F21" s="21">
        <v>3.89</v>
      </c>
      <c r="G21" s="21">
        <v>5.09</v>
      </c>
      <c r="H21" s="21">
        <v>40.28</v>
      </c>
      <c r="I21" s="21">
        <v>225.18</v>
      </c>
      <c r="J21" s="21">
        <v>0.03</v>
      </c>
      <c r="K21" s="21">
        <v>0.2</v>
      </c>
      <c r="L21" s="21">
        <v>0</v>
      </c>
      <c r="M21" s="21">
        <v>0.28999999999999998</v>
      </c>
      <c r="N21" s="21">
        <v>3.32</v>
      </c>
      <c r="O21" s="21">
        <v>39.71</v>
      </c>
      <c r="P21" s="21">
        <v>10.11</v>
      </c>
      <c r="Q21" s="21">
        <v>0.53</v>
      </c>
    </row>
    <row r="22" spans="1:17" x14ac:dyDescent="0.25">
      <c r="A22" s="5"/>
      <c r="B22" s="3"/>
      <c r="C22" s="3"/>
      <c r="D22" s="20"/>
      <c r="E22" s="20"/>
      <c r="F22" s="21">
        <v>4.66</v>
      </c>
      <c r="G22" s="21">
        <v>6.1</v>
      </c>
      <c r="H22" s="21">
        <v>48.33</v>
      </c>
      <c r="I22" s="21">
        <v>270.22000000000003</v>
      </c>
      <c r="J22" s="21">
        <v>0.04</v>
      </c>
      <c r="K22" s="21">
        <v>0.23</v>
      </c>
      <c r="L22" s="21">
        <v>0</v>
      </c>
      <c r="M22" s="21">
        <v>0.34</v>
      </c>
      <c r="N22" s="21">
        <v>3.98</v>
      </c>
      <c r="O22" s="21">
        <v>47.65</v>
      </c>
      <c r="P22" s="21">
        <v>12.13</v>
      </c>
      <c r="Q22" s="21">
        <v>0.63</v>
      </c>
    </row>
    <row r="23" spans="1:17" x14ac:dyDescent="0.25">
      <c r="A23" s="5">
        <v>5</v>
      </c>
      <c r="B23" s="3" t="s">
        <v>53</v>
      </c>
      <c r="C23" s="3" t="s">
        <v>54</v>
      </c>
      <c r="D23" s="13">
        <v>200</v>
      </c>
      <c r="E23" s="13">
        <v>200</v>
      </c>
      <c r="F23" s="5">
        <v>2</v>
      </c>
      <c r="G23" s="5">
        <v>0.2</v>
      </c>
      <c r="H23" s="5">
        <v>5.8</v>
      </c>
      <c r="I23" s="5">
        <v>36</v>
      </c>
      <c r="J23" s="5">
        <v>0.04</v>
      </c>
      <c r="K23" s="5">
        <v>8</v>
      </c>
      <c r="L23" s="5">
        <v>0.01</v>
      </c>
      <c r="M23" s="5">
        <v>0.2</v>
      </c>
      <c r="N23" s="5">
        <v>40</v>
      </c>
      <c r="O23" s="5">
        <v>36</v>
      </c>
      <c r="P23" s="5">
        <v>20</v>
      </c>
      <c r="Q23" s="5">
        <v>0.4</v>
      </c>
    </row>
    <row r="24" spans="1:17" x14ac:dyDescent="0.25">
      <c r="A24" s="5"/>
      <c r="B24" s="3"/>
      <c r="C24" s="3" t="s">
        <v>55</v>
      </c>
      <c r="D24" s="13">
        <v>25</v>
      </c>
      <c r="E24" s="13">
        <v>50</v>
      </c>
      <c r="F24" s="8">
        <v>1.97</v>
      </c>
      <c r="G24" s="8">
        <v>0.2</v>
      </c>
      <c r="H24" s="8">
        <v>13.3</v>
      </c>
      <c r="I24" s="8">
        <v>64.7</v>
      </c>
      <c r="J24" s="8">
        <v>0.03</v>
      </c>
      <c r="K24" s="8">
        <v>0</v>
      </c>
      <c r="L24" s="8">
        <v>0</v>
      </c>
      <c r="M24" s="8">
        <v>0</v>
      </c>
      <c r="N24" s="8">
        <v>5</v>
      </c>
      <c r="O24" s="8">
        <v>16</v>
      </c>
      <c r="P24" s="8">
        <v>3.5</v>
      </c>
      <c r="Q24" s="8">
        <v>0.3</v>
      </c>
    </row>
    <row r="25" spans="1:17" x14ac:dyDescent="0.25">
      <c r="A25" s="5">
        <v>6</v>
      </c>
      <c r="B25" s="3"/>
      <c r="C25" s="3"/>
      <c r="D25" s="7"/>
      <c r="E25" s="7"/>
      <c r="F25" s="8">
        <v>3.94</v>
      </c>
      <c r="G25" s="8">
        <v>0.4</v>
      </c>
      <c r="H25" s="8">
        <v>26.6</v>
      </c>
      <c r="I25" s="8">
        <v>129.4</v>
      </c>
      <c r="J25" s="8">
        <v>0.06</v>
      </c>
      <c r="K25" s="8">
        <v>0</v>
      </c>
      <c r="L25" s="8">
        <v>0</v>
      </c>
      <c r="M25" s="8">
        <v>0</v>
      </c>
      <c r="N25" s="8">
        <v>11.5</v>
      </c>
      <c r="O25" s="8">
        <v>42.32</v>
      </c>
      <c r="P25" s="8">
        <v>19.16</v>
      </c>
      <c r="Q25" s="8">
        <v>0.74</v>
      </c>
    </row>
    <row r="26" spans="1:17" x14ac:dyDescent="0.25">
      <c r="A26" s="5"/>
      <c r="B26" s="3"/>
      <c r="C26" s="15" t="s">
        <v>38</v>
      </c>
      <c r="D26" s="16">
        <v>25</v>
      </c>
      <c r="E26" s="16">
        <v>25</v>
      </c>
      <c r="F26" s="17">
        <v>1.87</v>
      </c>
      <c r="G26" s="17">
        <v>0.27</v>
      </c>
      <c r="H26" s="17">
        <v>12.12</v>
      </c>
      <c r="I26" s="17">
        <v>59.5</v>
      </c>
      <c r="J26" s="17">
        <v>0.38</v>
      </c>
      <c r="K26" s="17">
        <v>0</v>
      </c>
      <c r="L26" s="17">
        <v>0</v>
      </c>
      <c r="M26" s="17">
        <v>0</v>
      </c>
      <c r="N26" s="17">
        <v>9.57</v>
      </c>
      <c r="O26" s="17">
        <v>44.2</v>
      </c>
      <c r="P26" s="17">
        <v>13.45</v>
      </c>
      <c r="Q26" s="17">
        <v>0.75</v>
      </c>
    </row>
    <row r="27" spans="1:17" x14ac:dyDescent="0.25">
      <c r="A27" s="5">
        <v>7</v>
      </c>
      <c r="B27" s="3"/>
      <c r="C27" s="3"/>
      <c r="D27" s="13">
        <v>770</v>
      </c>
      <c r="E27" s="13">
        <v>935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/>
      <c r="B28" s="3"/>
      <c r="C28" s="18" t="s">
        <v>56</v>
      </c>
      <c r="D28" s="3"/>
      <c r="E28" s="3"/>
      <c r="F28" s="18">
        <f>F7+F9+F10+F11+F12+F15+F17+F19+F21+F23+F24+F26</f>
        <v>35.11</v>
      </c>
      <c r="G28" s="18">
        <f t="shared" ref="G28:Q28" si="0">G7+G9+G10+G11+G12+G15+G17+G19+G21+G23+G24+G26</f>
        <v>37.540000000000013</v>
      </c>
      <c r="H28" s="18">
        <f t="shared" si="0"/>
        <v>180.74000000000007</v>
      </c>
      <c r="I28" s="18">
        <f t="shared" si="0"/>
        <v>1215.07</v>
      </c>
      <c r="J28" s="18">
        <f t="shared" si="0"/>
        <v>1.1300000000000003</v>
      </c>
      <c r="K28" s="18">
        <f t="shared" si="0"/>
        <v>46.330000000000005</v>
      </c>
      <c r="L28" s="18">
        <f t="shared" si="0"/>
        <v>0.18000000000000002</v>
      </c>
      <c r="M28" s="18">
        <f t="shared" si="0"/>
        <v>4.8900000000000006</v>
      </c>
      <c r="N28" s="18">
        <f t="shared" si="0"/>
        <v>302.34999999999997</v>
      </c>
      <c r="O28" s="18">
        <f t="shared" si="0"/>
        <v>573.39</v>
      </c>
      <c r="P28" s="18">
        <f t="shared" si="0"/>
        <v>173.70999999999998</v>
      </c>
      <c r="Q28" s="18">
        <f t="shared" si="0"/>
        <v>9.3400000000000016</v>
      </c>
    </row>
    <row r="29" spans="1:17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5">
      <c r="A30" s="24"/>
      <c r="B30" s="24"/>
      <c r="C30" s="18" t="s">
        <v>57</v>
      </c>
      <c r="D30" s="24"/>
      <c r="E30" s="24"/>
      <c r="F30" s="24">
        <f>F8+F9+F10+F11+F12+F16+F18+F20+F22+F23+F25+F26</f>
        <v>42.62</v>
      </c>
      <c r="G30" s="24">
        <f t="shared" ref="G30:Q30" si="1">G8+G9+G10+G11+G12+G16+G18+G20+G22+G23+G25+G26</f>
        <v>48.20000000000001</v>
      </c>
      <c r="H30" s="24">
        <f t="shared" si="1"/>
        <v>217.20000000000002</v>
      </c>
      <c r="I30" s="24">
        <f t="shared" si="1"/>
        <v>1489.38</v>
      </c>
      <c r="J30" s="24">
        <f t="shared" si="1"/>
        <v>1.2300000000000004</v>
      </c>
      <c r="K30" s="24">
        <f t="shared" si="1"/>
        <v>57.709999999999994</v>
      </c>
      <c r="L30" s="24">
        <f t="shared" si="1"/>
        <v>0.22000000000000003</v>
      </c>
      <c r="M30" s="24">
        <f t="shared" si="1"/>
        <v>7.28</v>
      </c>
      <c r="N30" s="24">
        <f t="shared" si="1"/>
        <v>362.28000000000003</v>
      </c>
      <c r="O30" s="24">
        <f t="shared" si="1"/>
        <v>695.46</v>
      </c>
      <c r="P30" s="24">
        <f t="shared" si="1"/>
        <v>218.76999999999995</v>
      </c>
      <c r="Q30" s="24">
        <f t="shared" si="1"/>
        <v>10.820000000000002</v>
      </c>
    </row>
    <row r="31" spans="1:17" x14ac:dyDescent="0.25">
      <c r="A31" s="25"/>
      <c r="B31" s="25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5">
      <c r="A32" s="25"/>
      <c r="B32" s="25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>
        <v>2</v>
      </c>
    </row>
    <row r="33" spans="1:17" x14ac:dyDescent="0.25">
      <c r="A33" s="25"/>
      <c r="B33" s="25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20.25" x14ac:dyDescent="0.3">
      <c r="A34" s="27" t="s">
        <v>58</v>
      </c>
      <c r="B34" s="28"/>
      <c r="C34" s="29" t="s">
        <v>59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x14ac:dyDescent="0.25">
      <c r="A35" s="6" t="s">
        <v>2</v>
      </c>
      <c r="B35" s="6" t="s">
        <v>3</v>
      </c>
      <c r="C35" s="30" t="s">
        <v>4</v>
      </c>
      <c r="D35" s="31" t="s">
        <v>5</v>
      </c>
      <c r="E35" s="32" t="s">
        <v>6</v>
      </c>
      <c r="F35" s="32" t="s">
        <v>7</v>
      </c>
      <c r="G35" s="6"/>
      <c r="H35" s="6"/>
      <c r="I35" s="6" t="s">
        <v>8</v>
      </c>
      <c r="J35" s="6"/>
      <c r="K35" s="6" t="s">
        <v>9</v>
      </c>
      <c r="L35" s="6"/>
      <c r="M35" s="6"/>
      <c r="N35" s="6" t="s">
        <v>10</v>
      </c>
      <c r="O35" s="6"/>
      <c r="P35" s="6"/>
      <c r="Q35" s="6"/>
    </row>
    <row r="36" spans="1:17" x14ac:dyDescent="0.25">
      <c r="A36" s="6" t="s">
        <v>11</v>
      </c>
      <c r="B36" s="6" t="s">
        <v>12</v>
      </c>
      <c r="C36" s="3"/>
      <c r="D36" s="9" t="s">
        <v>13</v>
      </c>
      <c r="E36" s="9" t="s">
        <v>14</v>
      </c>
      <c r="F36" s="6" t="s">
        <v>15</v>
      </c>
      <c r="G36" s="6" t="s">
        <v>16</v>
      </c>
      <c r="H36" s="6" t="s">
        <v>17</v>
      </c>
      <c r="I36" s="6" t="s">
        <v>18</v>
      </c>
      <c r="J36" s="6" t="s">
        <v>19</v>
      </c>
      <c r="K36" s="6" t="s">
        <v>20</v>
      </c>
      <c r="L36" s="6" t="s">
        <v>21</v>
      </c>
      <c r="M36" s="6" t="s">
        <v>22</v>
      </c>
      <c r="N36" s="6" t="s">
        <v>23</v>
      </c>
      <c r="O36" s="6" t="s">
        <v>24</v>
      </c>
      <c r="P36" s="6" t="s">
        <v>25</v>
      </c>
      <c r="Q36" s="6" t="s">
        <v>26</v>
      </c>
    </row>
    <row r="37" spans="1:17" x14ac:dyDescent="0.25">
      <c r="A37" s="33">
        <v>1</v>
      </c>
      <c r="B37" s="33">
        <v>2</v>
      </c>
      <c r="C37" s="15">
        <v>3</v>
      </c>
      <c r="D37" s="33">
        <v>4</v>
      </c>
      <c r="E37" s="33"/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>
        <v>10</v>
      </c>
      <c r="L37" s="33">
        <v>11</v>
      </c>
      <c r="M37" s="33">
        <v>12</v>
      </c>
      <c r="N37" s="33">
        <v>13</v>
      </c>
      <c r="O37" s="33">
        <v>14</v>
      </c>
      <c r="P37" s="33">
        <v>15</v>
      </c>
      <c r="Q37" s="33">
        <v>16</v>
      </c>
    </row>
    <row r="38" spans="1:17" x14ac:dyDescent="0.25">
      <c r="A38" s="34"/>
      <c r="B38" s="34"/>
      <c r="C38" s="35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x14ac:dyDescent="0.25">
      <c r="A39" s="36"/>
      <c r="B39" s="37" t="s">
        <v>27</v>
      </c>
      <c r="C39" s="38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x14ac:dyDescent="0.25">
      <c r="A40" s="39" t="s">
        <v>28</v>
      </c>
      <c r="B40" s="21" t="s">
        <v>60</v>
      </c>
      <c r="C40" s="40" t="s">
        <v>61</v>
      </c>
      <c r="D40" s="13">
        <v>195</v>
      </c>
      <c r="E40" s="13">
        <v>220</v>
      </c>
      <c r="F40" s="5">
        <v>17.46</v>
      </c>
      <c r="G40" s="5">
        <v>27.06</v>
      </c>
      <c r="H40" s="5">
        <v>4.5599999999999996</v>
      </c>
      <c r="I40" s="5">
        <v>331.62</v>
      </c>
      <c r="J40" s="5">
        <v>0.06</v>
      </c>
      <c r="K40" s="5">
        <v>0.56999999999999995</v>
      </c>
      <c r="L40" s="5">
        <v>0.12</v>
      </c>
      <c r="M40" s="5">
        <v>0.87</v>
      </c>
      <c r="N40" s="5">
        <v>108.39</v>
      </c>
      <c r="O40" s="5">
        <v>138.78</v>
      </c>
      <c r="P40" s="5">
        <v>15.03</v>
      </c>
      <c r="Q40" s="5">
        <v>1.17</v>
      </c>
    </row>
    <row r="41" spans="1:17" x14ac:dyDescent="0.25">
      <c r="A41" s="39"/>
      <c r="B41" s="21"/>
      <c r="C41" s="40"/>
      <c r="D41" s="13"/>
      <c r="E41" s="13"/>
      <c r="F41" s="5">
        <v>19.7</v>
      </c>
      <c r="G41" s="5">
        <v>30.53</v>
      </c>
      <c r="H41" s="5">
        <v>5.14</v>
      </c>
      <c r="I41" s="5">
        <v>374.14</v>
      </c>
      <c r="J41" s="5">
        <v>7.0000000000000007E-2</v>
      </c>
      <c r="K41" s="5">
        <v>0.64</v>
      </c>
      <c r="L41" s="5">
        <v>0.14000000000000001</v>
      </c>
      <c r="M41" s="5">
        <v>0.98</v>
      </c>
      <c r="N41" s="5">
        <v>122.29</v>
      </c>
      <c r="O41" s="5">
        <v>156.57</v>
      </c>
      <c r="P41" s="5">
        <v>16.96</v>
      </c>
      <c r="Q41" s="5">
        <v>1.32</v>
      </c>
    </row>
    <row r="42" spans="1:17" x14ac:dyDescent="0.25">
      <c r="A42" s="8" t="s">
        <v>42</v>
      </c>
      <c r="B42" s="5" t="s">
        <v>62</v>
      </c>
      <c r="C42" s="41" t="s">
        <v>63</v>
      </c>
      <c r="D42" s="13">
        <v>200</v>
      </c>
      <c r="E42" s="13">
        <v>200</v>
      </c>
      <c r="F42" s="5">
        <v>0.56000000000000005</v>
      </c>
      <c r="G42" s="5">
        <v>0</v>
      </c>
      <c r="H42" s="5">
        <v>27.89</v>
      </c>
      <c r="I42" s="5">
        <v>113.79</v>
      </c>
      <c r="J42" s="5">
        <v>0.01</v>
      </c>
      <c r="K42" s="5">
        <v>0.15</v>
      </c>
      <c r="L42" s="5">
        <v>0.01</v>
      </c>
      <c r="M42" s="5">
        <v>1.68</v>
      </c>
      <c r="N42" s="5">
        <v>56.45</v>
      </c>
      <c r="O42" s="5">
        <v>18.309999999999999</v>
      </c>
      <c r="P42" s="5">
        <v>6.86</v>
      </c>
      <c r="Q42" s="5">
        <v>1.59</v>
      </c>
    </row>
    <row r="43" spans="1:17" x14ac:dyDescent="0.25">
      <c r="A43" s="8" t="s">
        <v>46</v>
      </c>
      <c r="B43" s="6"/>
      <c r="C43" s="3" t="s">
        <v>36</v>
      </c>
      <c r="D43" s="13">
        <v>100</v>
      </c>
      <c r="E43" s="13">
        <v>100</v>
      </c>
      <c r="F43" s="5">
        <v>0.4</v>
      </c>
      <c r="G43" s="5">
        <v>0.4</v>
      </c>
      <c r="H43" s="5">
        <v>9.8000000000000007</v>
      </c>
      <c r="I43" s="5">
        <v>47</v>
      </c>
      <c r="J43" s="5">
        <v>0.03</v>
      </c>
      <c r="K43" s="5">
        <v>10</v>
      </c>
      <c r="L43" s="5">
        <v>0</v>
      </c>
      <c r="M43" s="5">
        <v>0</v>
      </c>
      <c r="N43" s="5">
        <v>16</v>
      </c>
      <c r="O43" s="5">
        <v>11</v>
      </c>
      <c r="P43" s="5">
        <v>9</v>
      </c>
      <c r="Q43" s="5">
        <v>2.2000000000000002</v>
      </c>
    </row>
    <row r="44" spans="1:17" x14ac:dyDescent="0.25">
      <c r="A44" s="8" t="s">
        <v>50</v>
      </c>
      <c r="B44" s="6"/>
      <c r="C44" s="3" t="s">
        <v>37</v>
      </c>
      <c r="D44" s="7">
        <v>25</v>
      </c>
      <c r="E44" s="7">
        <v>25</v>
      </c>
      <c r="F44" s="8">
        <v>1.97</v>
      </c>
      <c r="G44" s="8">
        <v>0.2</v>
      </c>
      <c r="H44" s="8">
        <v>13.3</v>
      </c>
      <c r="I44" s="8">
        <v>64.7</v>
      </c>
      <c r="J44" s="8">
        <v>0.03</v>
      </c>
      <c r="K44" s="8">
        <v>0</v>
      </c>
      <c r="L44" s="8">
        <v>0</v>
      </c>
      <c r="M44" s="8">
        <v>0</v>
      </c>
      <c r="N44" s="8">
        <v>5</v>
      </c>
      <c r="O44" s="8">
        <v>16</v>
      </c>
      <c r="P44" s="8">
        <v>3.5</v>
      </c>
      <c r="Q44" s="8">
        <v>0.3</v>
      </c>
    </row>
    <row r="45" spans="1:17" x14ac:dyDescent="0.25">
      <c r="A45" s="17" t="s">
        <v>64</v>
      </c>
      <c r="B45" s="33"/>
      <c r="C45" s="15" t="s">
        <v>38</v>
      </c>
      <c r="D45" s="16">
        <v>25</v>
      </c>
      <c r="E45" s="16">
        <v>25</v>
      </c>
      <c r="F45" s="17">
        <v>1.87</v>
      </c>
      <c r="G45" s="17">
        <v>0.27</v>
      </c>
      <c r="H45" s="17">
        <v>12.12</v>
      </c>
      <c r="I45" s="17">
        <v>59.5</v>
      </c>
      <c r="J45" s="17">
        <v>0.38</v>
      </c>
      <c r="K45" s="17">
        <v>0</v>
      </c>
      <c r="L45" s="17">
        <v>0</v>
      </c>
      <c r="M45" s="17">
        <v>0</v>
      </c>
      <c r="N45" s="17">
        <v>9.57</v>
      </c>
      <c r="O45" s="17">
        <v>44.2</v>
      </c>
      <c r="P45" s="17">
        <v>13.45</v>
      </c>
      <c r="Q45" s="17">
        <v>0.75</v>
      </c>
    </row>
    <row r="46" spans="1:17" x14ac:dyDescent="0.25">
      <c r="A46" s="6"/>
      <c r="B46" s="6"/>
      <c r="C46" s="3"/>
      <c r="D46" s="42">
        <v>545</v>
      </c>
      <c r="E46" s="42">
        <v>570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5">
      <c r="A47" s="36"/>
      <c r="B47" s="37" t="s">
        <v>39</v>
      </c>
      <c r="C47" s="38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7" x14ac:dyDescent="0.25">
      <c r="A48" s="39" t="s">
        <v>28</v>
      </c>
      <c r="B48" s="43" t="s">
        <v>65</v>
      </c>
      <c r="C48" s="10" t="s">
        <v>66</v>
      </c>
      <c r="D48" s="44">
        <v>60</v>
      </c>
      <c r="E48" s="44">
        <v>100</v>
      </c>
      <c r="F48" s="39">
        <v>0.76</v>
      </c>
      <c r="G48" s="39">
        <v>6.08</v>
      </c>
      <c r="H48" s="39">
        <v>4.99</v>
      </c>
      <c r="I48" s="39">
        <v>77.56</v>
      </c>
      <c r="J48" s="39">
        <v>0.02</v>
      </c>
      <c r="K48" s="39">
        <v>1.41</v>
      </c>
      <c r="L48" s="39">
        <v>0.06</v>
      </c>
      <c r="M48" s="39">
        <v>2.72</v>
      </c>
      <c r="N48" s="39">
        <v>12.15</v>
      </c>
      <c r="O48" s="39">
        <v>19.010000000000002</v>
      </c>
      <c r="P48" s="39">
        <v>9.73</v>
      </c>
      <c r="Q48" s="39">
        <v>0.4</v>
      </c>
    </row>
    <row r="49" spans="1:17" x14ac:dyDescent="0.25">
      <c r="A49" s="8"/>
      <c r="B49" s="6"/>
      <c r="C49" s="3"/>
      <c r="D49" s="45"/>
      <c r="E49" s="45"/>
      <c r="F49" s="8">
        <v>1.26</v>
      </c>
      <c r="G49" s="8">
        <v>10.14</v>
      </c>
      <c r="H49" s="8">
        <v>8.32</v>
      </c>
      <c r="I49" s="8">
        <v>129.26</v>
      </c>
      <c r="J49" s="8">
        <v>0.04</v>
      </c>
      <c r="K49" s="8">
        <v>2.35</v>
      </c>
      <c r="L49" s="8">
        <v>0.1</v>
      </c>
      <c r="M49" s="8">
        <v>4.54</v>
      </c>
      <c r="N49" s="8">
        <v>20.25</v>
      </c>
      <c r="O49" s="8">
        <v>31.68</v>
      </c>
      <c r="P49" s="8">
        <v>16.21</v>
      </c>
      <c r="Q49" s="8">
        <v>0.66</v>
      </c>
    </row>
    <row r="50" spans="1:17" x14ac:dyDescent="0.25">
      <c r="A50" s="8" t="s">
        <v>42</v>
      </c>
      <c r="B50" s="6" t="s">
        <v>67</v>
      </c>
      <c r="C50" s="3" t="s">
        <v>68</v>
      </c>
      <c r="D50" s="45">
        <v>200</v>
      </c>
      <c r="E50" s="45">
        <v>250</v>
      </c>
      <c r="F50" s="8">
        <v>4.9800000000000004</v>
      </c>
      <c r="G50" s="8">
        <v>6.57</v>
      </c>
      <c r="H50" s="8">
        <v>14.71</v>
      </c>
      <c r="I50" s="8">
        <v>136.78</v>
      </c>
      <c r="J50" s="8">
        <v>0.12</v>
      </c>
      <c r="K50" s="8">
        <v>6.24</v>
      </c>
      <c r="L50" s="8">
        <v>0.17</v>
      </c>
      <c r="M50" s="8">
        <v>1.23</v>
      </c>
      <c r="N50" s="8">
        <v>45</v>
      </c>
      <c r="O50" s="8">
        <v>110.33</v>
      </c>
      <c r="P50" s="8">
        <v>33.200000000000003</v>
      </c>
      <c r="Q50" s="8">
        <v>1.1399999999999999</v>
      </c>
    </row>
    <row r="51" spans="1:17" x14ac:dyDescent="0.25">
      <c r="A51" s="8"/>
      <c r="B51" s="6"/>
      <c r="C51" s="3" t="s">
        <v>69</v>
      </c>
      <c r="D51" s="45"/>
      <c r="E51" s="45"/>
      <c r="F51" s="8">
        <v>6.22</v>
      </c>
      <c r="G51" s="8">
        <v>8.2100000000000009</v>
      </c>
      <c r="H51" s="8">
        <v>18.39</v>
      </c>
      <c r="I51" s="8">
        <v>170.98</v>
      </c>
      <c r="J51" s="8">
        <v>0.15</v>
      </c>
      <c r="K51" s="8">
        <v>7.8</v>
      </c>
      <c r="L51" s="8">
        <v>0.21</v>
      </c>
      <c r="M51" s="8">
        <v>1.54</v>
      </c>
      <c r="N51" s="8">
        <v>56.25</v>
      </c>
      <c r="O51" s="8">
        <v>137.91</v>
      </c>
      <c r="P51" s="8">
        <v>41.5</v>
      </c>
      <c r="Q51" s="8">
        <v>1.42</v>
      </c>
    </row>
    <row r="52" spans="1:17" x14ac:dyDescent="0.25">
      <c r="A52" s="8" t="s">
        <v>46</v>
      </c>
      <c r="B52" s="6" t="s">
        <v>70</v>
      </c>
      <c r="C52" s="3" t="s">
        <v>71</v>
      </c>
      <c r="D52" s="45">
        <v>105</v>
      </c>
      <c r="E52" s="45">
        <v>125</v>
      </c>
      <c r="F52" s="8">
        <v>11.21</v>
      </c>
      <c r="G52" s="8">
        <v>12.31</v>
      </c>
      <c r="H52" s="8">
        <v>6.03</v>
      </c>
      <c r="I52" s="8">
        <v>185.59</v>
      </c>
      <c r="J52" s="8">
        <v>0.06</v>
      </c>
      <c r="K52" s="8">
        <v>0.14000000000000001</v>
      </c>
      <c r="L52" s="8">
        <v>0</v>
      </c>
      <c r="M52" s="8">
        <v>0.68</v>
      </c>
      <c r="N52" s="8">
        <v>28.91</v>
      </c>
      <c r="O52" s="8">
        <v>117.66</v>
      </c>
      <c r="P52" s="8">
        <v>22.35</v>
      </c>
      <c r="Q52" s="8">
        <v>0.98</v>
      </c>
    </row>
    <row r="53" spans="1:17" x14ac:dyDescent="0.25">
      <c r="A53" s="8"/>
      <c r="B53" s="6"/>
      <c r="C53" s="3" t="s">
        <v>49</v>
      </c>
      <c r="D53" s="45"/>
      <c r="E53" s="45"/>
      <c r="F53" s="8">
        <v>13.35</v>
      </c>
      <c r="G53" s="8">
        <v>14.65</v>
      </c>
      <c r="H53" s="8">
        <v>7.18</v>
      </c>
      <c r="I53" s="8">
        <v>220.94</v>
      </c>
      <c r="J53" s="8">
        <v>0.08</v>
      </c>
      <c r="K53" s="8">
        <v>0.16</v>
      </c>
      <c r="L53" s="8">
        <v>0</v>
      </c>
      <c r="M53" s="8">
        <v>0.81</v>
      </c>
      <c r="N53" s="8">
        <v>34.409999999999997</v>
      </c>
      <c r="O53" s="8">
        <v>140.08000000000001</v>
      </c>
      <c r="P53" s="8">
        <v>26.61</v>
      </c>
      <c r="Q53" s="8">
        <v>1.1599999999999999</v>
      </c>
    </row>
    <row r="54" spans="1:17" x14ac:dyDescent="0.25">
      <c r="A54" s="8" t="s">
        <v>50</v>
      </c>
      <c r="B54" s="6" t="s">
        <v>72</v>
      </c>
      <c r="C54" s="3" t="s">
        <v>73</v>
      </c>
      <c r="D54" s="45">
        <v>150</v>
      </c>
      <c r="E54" s="45">
        <v>180</v>
      </c>
      <c r="F54" s="8">
        <v>5.52</v>
      </c>
      <c r="G54" s="8">
        <v>5.3</v>
      </c>
      <c r="H54" s="8">
        <v>35.33</v>
      </c>
      <c r="I54" s="8">
        <v>211.1</v>
      </c>
      <c r="J54" s="8">
        <v>0.08</v>
      </c>
      <c r="K54" s="8">
        <v>0.05</v>
      </c>
      <c r="L54" s="8">
        <v>0</v>
      </c>
      <c r="M54" s="8">
        <v>0.99</v>
      </c>
      <c r="N54" s="8">
        <v>11.39</v>
      </c>
      <c r="O54" s="8">
        <v>47.15</v>
      </c>
      <c r="P54" s="8">
        <v>17.36</v>
      </c>
      <c r="Q54" s="8">
        <v>0.92</v>
      </c>
    </row>
    <row r="55" spans="1:17" x14ac:dyDescent="0.25">
      <c r="A55" s="8"/>
      <c r="B55" s="6"/>
      <c r="C55" s="3"/>
      <c r="D55" s="45"/>
      <c r="E55" s="45"/>
      <c r="F55" s="8">
        <v>6.62</v>
      </c>
      <c r="G55" s="8">
        <v>6.35</v>
      </c>
      <c r="H55" s="8">
        <v>42.39</v>
      </c>
      <c r="I55" s="8">
        <v>253.31</v>
      </c>
      <c r="J55" s="8">
        <v>0.09</v>
      </c>
      <c r="K55" s="8">
        <v>0.05</v>
      </c>
      <c r="L55" s="8">
        <v>0</v>
      </c>
      <c r="M55" s="8">
        <v>1.19</v>
      </c>
      <c r="N55" s="8">
        <v>13.66</v>
      </c>
      <c r="O55" s="8">
        <v>56.57</v>
      </c>
      <c r="P55" s="8">
        <v>20.83</v>
      </c>
      <c r="Q55" s="8">
        <v>1.1000000000000001</v>
      </c>
    </row>
    <row r="56" spans="1:17" x14ac:dyDescent="0.25">
      <c r="A56" s="8" t="s">
        <v>64</v>
      </c>
      <c r="B56" s="6" t="s">
        <v>74</v>
      </c>
      <c r="C56" s="3" t="s">
        <v>75</v>
      </c>
      <c r="D56" s="45">
        <v>200</v>
      </c>
      <c r="E56" s="45">
        <v>200</v>
      </c>
      <c r="F56" s="8">
        <v>0.12</v>
      </c>
      <c r="G56" s="8">
        <v>0</v>
      </c>
      <c r="H56" s="8">
        <v>12.04</v>
      </c>
      <c r="I56" s="8">
        <v>48.64</v>
      </c>
      <c r="J56" s="8">
        <v>0</v>
      </c>
      <c r="K56" s="8">
        <v>0.02</v>
      </c>
      <c r="L56" s="8">
        <v>0</v>
      </c>
      <c r="M56" s="8">
        <v>0</v>
      </c>
      <c r="N56" s="8">
        <v>4.2699999999999996</v>
      </c>
      <c r="O56" s="8">
        <v>6.43</v>
      </c>
      <c r="P56" s="8">
        <v>3.3</v>
      </c>
      <c r="Q56" s="8">
        <v>0.72</v>
      </c>
    </row>
    <row r="57" spans="1:17" x14ac:dyDescent="0.25">
      <c r="A57" s="8" t="s">
        <v>76</v>
      </c>
      <c r="B57" s="6"/>
      <c r="C57" s="3" t="s">
        <v>37</v>
      </c>
      <c r="D57" s="45">
        <v>25</v>
      </c>
      <c r="E57" s="45">
        <v>50</v>
      </c>
      <c r="F57" s="8">
        <v>1.97</v>
      </c>
      <c r="G57" s="8">
        <v>0.2</v>
      </c>
      <c r="H57" s="8">
        <v>13.3</v>
      </c>
      <c r="I57" s="8">
        <v>64.7</v>
      </c>
      <c r="J57" s="8">
        <v>0.03</v>
      </c>
      <c r="K57" s="8">
        <v>0</v>
      </c>
      <c r="L57" s="8">
        <v>0</v>
      </c>
      <c r="M57" s="8">
        <v>0</v>
      </c>
      <c r="N57" s="8">
        <v>5</v>
      </c>
      <c r="O57" s="8">
        <v>16</v>
      </c>
      <c r="P57" s="8">
        <v>3.5</v>
      </c>
      <c r="Q57" s="8">
        <v>0.3</v>
      </c>
    </row>
    <row r="58" spans="1:17" x14ac:dyDescent="0.25">
      <c r="A58" s="8"/>
      <c r="B58" s="6"/>
      <c r="C58" s="3"/>
      <c r="D58" s="45"/>
      <c r="E58" s="45"/>
      <c r="F58" s="8">
        <v>3.94</v>
      </c>
      <c r="G58" s="8">
        <v>0.4</v>
      </c>
      <c r="H58" s="8">
        <v>26.6</v>
      </c>
      <c r="I58" s="8">
        <v>129.4</v>
      </c>
      <c r="J58" s="8">
        <v>0.06</v>
      </c>
      <c r="K58" s="8">
        <v>0</v>
      </c>
      <c r="L58" s="8">
        <v>0</v>
      </c>
      <c r="M58" s="8">
        <v>0</v>
      </c>
      <c r="N58" s="8">
        <v>11.5</v>
      </c>
      <c r="O58" s="8">
        <v>42.32</v>
      </c>
      <c r="P58" s="8">
        <v>19.16</v>
      </c>
      <c r="Q58" s="8">
        <v>0.74</v>
      </c>
    </row>
    <row r="59" spans="1:17" x14ac:dyDescent="0.25">
      <c r="A59" s="8" t="s">
        <v>77</v>
      </c>
      <c r="B59" s="6"/>
      <c r="C59" s="3" t="s">
        <v>38</v>
      </c>
      <c r="D59" s="45">
        <v>25</v>
      </c>
      <c r="E59" s="45">
        <v>25</v>
      </c>
      <c r="F59" s="8">
        <v>1.87</v>
      </c>
      <c r="G59" s="8">
        <v>0.27</v>
      </c>
      <c r="H59" s="8">
        <v>12.12</v>
      </c>
      <c r="I59" s="8">
        <v>59.5</v>
      </c>
      <c r="J59" s="8">
        <v>0.38</v>
      </c>
      <c r="K59" s="8">
        <v>0</v>
      </c>
      <c r="L59" s="8">
        <v>0</v>
      </c>
      <c r="M59" s="8">
        <v>0</v>
      </c>
      <c r="N59" s="8">
        <v>9.57</v>
      </c>
      <c r="O59" s="8">
        <v>44.2</v>
      </c>
      <c r="P59" s="8">
        <v>13.45</v>
      </c>
      <c r="Q59" s="8">
        <v>0.75</v>
      </c>
    </row>
    <row r="60" spans="1:17" x14ac:dyDescent="0.25">
      <c r="A60" s="8"/>
      <c r="B60" s="6"/>
      <c r="C60" s="46"/>
      <c r="D60" s="24">
        <v>765</v>
      </c>
      <c r="E60" s="24">
        <v>930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x14ac:dyDescent="0.25">
      <c r="A61" s="6"/>
      <c r="B61" s="33"/>
      <c r="C61" s="47" t="s">
        <v>56</v>
      </c>
      <c r="D61" s="48"/>
      <c r="E61" s="48"/>
      <c r="F61" s="48">
        <f>F40+F42+F43+F44+F45+F48+F50+F52+F54+F56+F57+F59</f>
        <v>48.69</v>
      </c>
      <c r="G61" s="48">
        <f t="shared" ref="G61:Q61" si="2">G40+G42+G43+G44+G45+G48+G50+G52+G54+G56+G57+G59</f>
        <v>58.660000000000004</v>
      </c>
      <c r="H61" s="48">
        <f t="shared" si="2"/>
        <v>166.19000000000003</v>
      </c>
      <c r="I61" s="48">
        <f t="shared" si="2"/>
        <v>1400.4800000000002</v>
      </c>
      <c r="J61" s="48">
        <f t="shared" si="2"/>
        <v>1.2</v>
      </c>
      <c r="K61" s="48">
        <f t="shared" si="2"/>
        <v>18.580000000000002</v>
      </c>
      <c r="L61" s="48">
        <f t="shared" si="2"/>
        <v>0.36</v>
      </c>
      <c r="M61" s="48">
        <f t="shared" si="2"/>
        <v>8.17</v>
      </c>
      <c r="N61" s="48">
        <f t="shared" si="2"/>
        <v>311.7</v>
      </c>
      <c r="O61" s="48">
        <f t="shared" si="2"/>
        <v>589.06999999999994</v>
      </c>
      <c r="P61" s="48">
        <f t="shared" si="2"/>
        <v>150.73000000000002</v>
      </c>
      <c r="Q61" s="48">
        <f t="shared" si="2"/>
        <v>11.22</v>
      </c>
    </row>
    <row r="62" spans="1:17" x14ac:dyDescent="0.25">
      <c r="A62" s="31"/>
      <c r="B62" s="49"/>
      <c r="C62" s="50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1:17" x14ac:dyDescent="0.25">
      <c r="A63" s="33"/>
      <c r="B63" s="51"/>
      <c r="C63" s="52" t="s">
        <v>57</v>
      </c>
      <c r="D63" s="53"/>
      <c r="E63" s="53"/>
      <c r="F63" s="53">
        <f>F41+F42+F43+F44+F45+F49+F51+F53+F55+F56+F58+F59</f>
        <v>57.879999999999988</v>
      </c>
      <c r="G63" s="53">
        <f t="shared" ref="G63:Q63" si="3">G41+G42+G43+G44+G45+G49+G51+G53+G55+G56+G58+G59</f>
        <v>71.42</v>
      </c>
      <c r="H63" s="53">
        <f t="shared" si="3"/>
        <v>195.28999999999996</v>
      </c>
      <c r="I63" s="53">
        <f t="shared" si="3"/>
        <v>1671.1600000000003</v>
      </c>
      <c r="J63" s="53">
        <f t="shared" si="3"/>
        <v>1.3199999999999998</v>
      </c>
      <c r="K63" s="53">
        <f t="shared" si="3"/>
        <v>21.169999999999998</v>
      </c>
      <c r="L63" s="53">
        <f t="shared" si="3"/>
        <v>0.45999999999999996</v>
      </c>
      <c r="M63" s="53">
        <f t="shared" si="3"/>
        <v>10.74</v>
      </c>
      <c r="N63" s="53">
        <f t="shared" si="3"/>
        <v>359.22</v>
      </c>
      <c r="O63" s="53">
        <f t="shared" si="3"/>
        <v>705.2700000000001</v>
      </c>
      <c r="P63" s="53">
        <f t="shared" si="3"/>
        <v>190.82999999999996</v>
      </c>
      <c r="Q63" s="53">
        <f t="shared" si="3"/>
        <v>12.71</v>
      </c>
    </row>
    <row r="64" spans="1:17" x14ac:dyDescent="0.25">
      <c r="A64" s="34"/>
      <c r="B64" s="34"/>
      <c r="C64" s="3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1:17" x14ac:dyDescent="0.25">
      <c r="A65" s="25"/>
      <c r="B65" s="25"/>
      <c r="C65" s="2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>
        <v>3</v>
      </c>
    </row>
    <row r="67" spans="1:17" ht="22.5" x14ac:dyDescent="0.25">
      <c r="A67" s="54">
        <v>45082</v>
      </c>
      <c r="B67" s="55"/>
      <c r="C67" s="56" t="s">
        <v>102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 x14ac:dyDescent="0.25">
      <c r="A68" s="57" t="s">
        <v>2</v>
      </c>
      <c r="B68" s="57" t="s">
        <v>3</v>
      </c>
      <c r="C68" s="58" t="s">
        <v>4</v>
      </c>
      <c r="D68" s="59" t="s">
        <v>5</v>
      </c>
      <c r="E68" s="60" t="s">
        <v>6</v>
      </c>
      <c r="F68" s="61" t="s">
        <v>7</v>
      </c>
      <c r="G68" s="62"/>
      <c r="H68" s="63"/>
      <c r="I68" s="59" t="s">
        <v>8</v>
      </c>
      <c r="J68" s="64"/>
      <c r="K68" s="62" t="s">
        <v>9</v>
      </c>
      <c r="L68" s="62"/>
      <c r="M68" s="63"/>
      <c r="N68" s="65" t="s">
        <v>10</v>
      </c>
      <c r="O68" s="62"/>
      <c r="P68" s="62"/>
      <c r="Q68" s="62"/>
    </row>
    <row r="69" spans="1:17" x14ac:dyDescent="0.25">
      <c r="A69" s="66" t="s">
        <v>11</v>
      </c>
      <c r="B69" s="66" t="s">
        <v>12</v>
      </c>
      <c r="C69" s="66"/>
      <c r="D69" s="21" t="s">
        <v>13</v>
      </c>
      <c r="E69" s="21" t="s">
        <v>79</v>
      </c>
      <c r="F69" s="21" t="s">
        <v>15</v>
      </c>
      <c r="G69" s="21" t="s">
        <v>16</v>
      </c>
      <c r="H69" s="21" t="s">
        <v>17</v>
      </c>
      <c r="I69" s="67" t="s">
        <v>18</v>
      </c>
      <c r="J69" s="21" t="s">
        <v>19</v>
      </c>
      <c r="K69" s="21" t="s">
        <v>20</v>
      </c>
      <c r="L69" s="21" t="s">
        <v>21</v>
      </c>
      <c r="M69" s="21" t="s">
        <v>22</v>
      </c>
      <c r="N69" s="21" t="s">
        <v>23</v>
      </c>
      <c r="O69" s="21" t="s">
        <v>24</v>
      </c>
      <c r="P69" s="21" t="s">
        <v>25</v>
      </c>
      <c r="Q69" s="21" t="s">
        <v>26</v>
      </c>
    </row>
    <row r="70" spans="1:17" x14ac:dyDescent="0.25">
      <c r="A70" s="21">
        <v>1</v>
      </c>
      <c r="B70" s="21">
        <v>2</v>
      </c>
      <c r="C70" s="21">
        <v>3</v>
      </c>
      <c r="D70" s="68">
        <v>4</v>
      </c>
      <c r="E70" s="69"/>
      <c r="F70" s="21">
        <v>5</v>
      </c>
      <c r="G70" s="21">
        <v>6</v>
      </c>
      <c r="H70" s="21">
        <v>7</v>
      </c>
      <c r="I70" s="21">
        <v>8</v>
      </c>
      <c r="J70" s="21">
        <v>9</v>
      </c>
      <c r="K70" s="21">
        <v>10</v>
      </c>
      <c r="L70" s="21">
        <v>11</v>
      </c>
      <c r="M70" s="21">
        <v>12</v>
      </c>
      <c r="N70" s="21">
        <v>13</v>
      </c>
      <c r="O70" s="21">
        <v>14</v>
      </c>
      <c r="P70" s="21">
        <v>15</v>
      </c>
      <c r="Q70" s="21">
        <v>16</v>
      </c>
    </row>
    <row r="71" spans="1:17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</row>
    <row r="72" spans="1:17" x14ac:dyDescent="0.25">
      <c r="A72" s="55"/>
      <c r="B72" s="71" t="s">
        <v>27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x14ac:dyDescent="0.25">
      <c r="A73" s="21" t="s">
        <v>80</v>
      </c>
      <c r="B73" s="72" t="s">
        <v>81</v>
      </c>
      <c r="C73" s="73" t="s">
        <v>82</v>
      </c>
      <c r="D73" s="74" t="s">
        <v>83</v>
      </c>
      <c r="E73" s="74" t="s">
        <v>84</v>
      </c>
      <c r="F73" s="75">
        <v>10.199999999999999</v>
      </c>
      <c r="G73" s="12">
        <v>9.41</v>
      </c>
      <c r="H73" s="12">
        <v>88.79</v>
      </c>
      <c r="I73" s="12">
        <v>480.68</v>
      </c>
      <c r="J73" s="12">
        <v>0.22</v>
      </c>
      <c r="K73" s="12">
        <v>0.4</v>
      </c>
      <c r="L73" s="12">
        <v>0.02</v>
      </c>
      <c r="M73" s="12">
        <v>1.65</v>
      </c>
      <c r="N73" s="12">
        <v>122.32</v>
      </c>
      <c r="O73" s="12">
        <v>172.43</v>
      </c>
      <c r="P73" s="12">
        <v>45.14</v>
      </c>
      <c r="Q73" s="12">
        <v>1.93</v>
      </c>
    </row>
    <row r="74" spans="1:17" x14ac:dyDescent="0.25">
      <c r="A74" s="21"/>
      <c r="B74" s="72"/>
      <c r="C74" s="73"/>
      <c r="D74" s="74"/>
      <c r="E74" s="74"/>
      <c r="F74" s="75">
        <v>11.33</v>
      </c>
      <c r="G74" s="12">
        <v>10.46</v>
      </c>
      <c r="H74" s="12">
        <v>98.65</v>
      </c>
      <c r="I74" s="12">
        <v>534.1</v>
      </c>
      <c r="J74" s="12">
        <v>0.24</v>
      </c>
      <c r="K74" s="12">
        <v>0.45</v>
      </c>
      <c r="L74" s="12">
        <v>0.02</v>
      </c>
      <c r="M74" s="12">
        <v>1.83</v>
      </c>
      <c r="N74" s="12">
        <v>135.91999999999999</v>
      </c>
      <c r="O74" s="12">
        <v>191.59</v>
      </c>
      <c r="P74" s="12">
        <v>50.16</v>
      </c>
      <c r="Q74" s="12">
        <v>2.15</v>
      </c>
    </row>
    <row r="75" spans="1:17" x14ac:dyDescent="0.25">
      <c r="A75" s="21" t="s">
        <v>42</v>
      </c>
      <c r="B75" s="72" t="s">
        <v>34</v>
      </c>
      <c r="C75" s="73" t="s">
        <v>35</v>
      </c>
      <c r="D75" s="74" t="s">
        <v>31</v>
      </c>
      <c r="E75" s="74" t="s">
        <v>31</v>
      </c>
      <c r="F75" s="75">
        <v>7.0000000000000007E-2</v>
      </c>
      <c r="G75" s="12">
        <v>0.01</v>
      </c>
      <c r="H75" s="12">
        <v>15.31</v>
      </c>
      <c r="I75" s="12">
        <v>61.62</v>
      </c>
      <c r="J75" s="12">
        <v>0</v>
      </c>
      <c r="K75" s="12">
        <v>2.9</v>
      </c>
      <c r="L75" s="12">
        <v>0</v>
      </c>
      <c r="M75" s="12">
        <v>0.01</v>
      </c>
      <c r="N75" s="12">
        <v>8.0500000000000007</v>
      </c>
      <c r="O75" s="12">
        <v>9.7899999999999991</v>
      </c>
      <c r="P75" s="12">
        <v>5.24</v>
      </c>
      <c r="Q75" s="12">
        <v>0.9</v>
      </c>
    </row>
    <row r="76" spans="1:17" x14ac:dyDescent="0.25">
      <c r="A76" s="21" t="s">
        <v>46</v>
      </c>
      <c r="B76" s="12"/>
      <c r="C76" s="40" t="s">
        <v>36</v>
      </c>
      <c r="D76" s="13">
        <v>100</v>
      </c>
      <c r="E76" s="13">
        <v>100</v>
      </c>
      <c r="F76" s="5">
        <v>0.8</v>
      </c>
      <c r="G76" s="5">
        <v>0.2</v>
      </c>
      <c r="H76" s="5">
        <v>7.5</v>
      </c>
      <c r="I76" s="5">
        <v>38</v>
      </c>
      <c r="J76" s="5">
        <v>0.06</v>
      </c>
      <c r="K76" s="5">
        <v>38</v>
      </c>
      <c r="L76" s="5">
        <v>0</v>
      </c>
      <c r="M76" s="5">
        <v>0</v>
      </c>
      <c r="N76" s="5">
        <v>35</v>
      </c>
      <c r="O76" s="5">
        <v>17</v>
      </c>
      <c r="P76" s="5">
        <v>11</v>
      </c>
      <c r="Q76" s="5">
        <v>0.1</v>
      </c>
    </row>
    <row r="77" spans="1:17" x14ac:dyDescent="0.25">
      <c r="A77" s="21" t="s">
        <v>50</v>
      </c>
      <c r="B77" s="12" t="s">
        <v>85</v>
      </c>
      <c r="C77" s="73" t="s">
        <v>86</v>
      </c>
      <c r="D77" s="74">
        <v>20</v>
      </c>
      <c r="E77" s="74">
        <v>20</v>
      </c>
      <c r="F77" s="12">
        <v>4.6399999999999997</v>
      </c>
      <c r="G77" s="12">
        <v>5.9</v>
      </c>
      <c r="H77" s="12">
        <v>0</v>
      </c>
      <c r="I77" s="12">
        <v>72.8</v>
      </c>
      <c r="J77" s="12">
        <v>0.01</v>
      </c>
      <c r="K77" s="12">
        <v>0.32</v>
      </c>
      <c r="L77" s="12">
        <v>0.05</v>
      </c>
      <c r="M77" s="12">
        <v>0.08</v>
      </c>
      <c r="N77" s="12">
        <v>200</v>
      </c>
      <c r="O77" s="12">
        <v>108</v>
      </c>
      <c r="P77" s="12">
        <v>10</v>
      </c>
      <c r="Q77" s="12">
        <v>0.22</v>
      </c>
    </row>
    <row r="78" spans="1:17" x14ac:dyDescent="0.25">
      <c r="A78" s="21" t="s">
        <v>64</v>
      </c>
      <c r="B78" s="12"/>
      <c r="C78" s="3" t="s">
        <v>37</v>
      </c>
      <c r="D78" s="7">
        <v>25</v>
      </c>
      <c r="E78" s="7">
        <v>25</v>
      </c>
      <c r="F78" s="8">
        <v>1.97</v>
      </c>
      <c r="G78" s="8">
        <v>0.2</v>
      </c>
      <c r="H78" s="8">
        <v>13.3</v>
      </c>
      <c r="I78" s="8">
        <v>64.7</v>
      </c>
      <c r="J78" s="8">
        <v>0.03</v>
      </c>
      <c r="K78" s="8">
        <v>0</v>
      </c>
      <c r="L78" s="8">
        <v>0</v>
      </c>
      <c r="M78" s="8">
        <v>0</v>
      </c>
      <c r="N78" s="8">
        <v>5</v>
      </c>
      <c r="O78" s="8">
        <v>16</v>
      </c>
      <c r="P78" s="8">
        <v>3.5</v>
      </c>
      <c r="Q78" s="8">
        <v>0.3</v>
      </c>
    </row>
    <row r="79" spans="1:17" x14ac:dyDescent="0.25">
      <c r="A79" s="76"/>
      <c r="B79" s="76"/>
      <c r="C79" s="76"/>
      <c r="D79" s="77">
        <v>530</v>
      </c>
      <c r="E79" s="77">
        <v>550</v>
      </c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</row>
    <row r="80" spans="1:17" x14ac:dyDescent="0.25">
      <c r="A80" s="55"/>
      <c r="B80" s="71" t="s">
        <v>87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 x14ac:dyDescent="0.25">
      <c r="A81" s="21" t="s">
        <v>28</v>
      </c>
      <c r="B81" s="78" t="s">
        <v>88</v>
      </c>
      <c r="C81" s="40" t="s">
        <v>89</v>
      </c>
      <c r="D81" s="13">
        <v>60</v>
      </c>
      <c r="E81" s="13">
        <v>100</v>
      </c>
      <c r="F81" s="5">
        <v>1.82</v>
      </c>
      <c r="G81" s="5">
        <v>6.83</v>
      </c>
      <c r="H81" s="5">
        <v>6.46</v>
      </c>
      <c r="I81" s="5">
        <v>94.2</v>
      </c>
      <c r="J81" s="5">
        <v>0.04</v>
      </c>
      <c r="K81" s="5">
        <v>6.72</v>
      </c>
      <c r="L81" s="5">
        <v>0.13</v>
      </c>
      <c r="M81" s="5">
        <v>1.39</v>
      </c>
      <c r="N81" s="5">
        <v>11.92</v>
      </c>
      <c r="O81" s="5">
        <v>31.39</v>
      </c>
      <c r="P81" s="5">
        <v>10.029999999999999</v>
      </c>
      <c r="Q81" s="5">
        <v>0.44</v>
      </c>
    </row>
    <row r="82" spans="1:17" x14ac:dyDescent="0.25">
      <c r="A82" s="21"/>
      <c r="B82" s="21"/>
      <c r="C82" s="40" t="s">
        <v>90</v>
      </c>
      <c r="D82" s="13"/>
      <c r="E82" s="13"/>
      <c r="F82" s="5">
        <v>3.04</v>
      </c>
      <c r="G82" s="5">
        <v>11.38</v>
      </c>
      <c r="H82" s="5">
        <v>10.76</v>
      </c>
      <c r="I82" s="5">
        <v>157</v>
      </c>
      <c r="J82" s="5">
        <v>7.0000000000000007E-2</v>
      </c>
      <c r="K82" s="5">
        <v>11.2</v>
      </c>
      <c r="L82" s="5">
        <v>0.22</v>
      </c>
      <c r="M82" s="5">
        <v>2.31</v>
      </c>
      <c r="N82" s="5">
        <v>19.87</v>
      </c>
      <c r="O82" s="5">
        <v>52.31</v>
      </c>
      <c r="P82" s="5">
        <v>16.71</v>
      </c>
      <c r="Q82" s="5">
        <v>0.74</v>
      </c>
    </row>
    <row r="83" spans="1:17" x14ac:dyDescent="0.25">
      <c r="A83" s="21" t="s">
        <v>42</v>
      </c>
      <c r="B83" s="3" t="s">
        <v>91</v>
      </c>
      <c r="C83" s="3" t="s">
        <v>92</v>
      </c>
      <c r="D83" s="13" t="s">
        <v>31</v>
      </c>
      <c r="E83" s="13" t="s">
        <v>32</v>
      </c>
      <c r="F83" s="5">
        <v>1.52</v>
      </c>
      <c r="G83" s="5">
        <v>5.33</v>
      </c>
      <c r="H83" s="5">
        <v>8.65</v>
      </c>
      <c r="I83" s="5">
        <v>88.89</v>
      </c>
      <c r="J83" s="5">
        <v>0.03</v>
      </c>
      <c r="K83" s="5">
        <v>8.69</v>
      </c>
      <c r="L83" s="5">
        <v>0.01</v>
      </c>
      <c r="M83" s="5">
        <v>2.04</v>
      </c>
      <c r="N83" s="5">
        <v>38.26</v>
      </c>
      <c r="O83" s="5">
        <v>41.42</v>
      </c>
      <c r="P83" s="5">
        <v>31.7</v>
      </c>
      <c r="Q83" s="5">
        <v>0.84</v>
      </c>
    </row>
    <row r="84" spans="1:17" x14ac:dyDescent="0.25">
      <c r="A84" s="21"/>
      <c r="B84" s="3"/>
      <c r="C84" s="3"/>
      <c r="D84" s="13"/>
      <c r="E84" s="13"/>
      <c r="F84" s="5">
        <v>1.9</v>
      </c>
      <c r="G84" s="5">
        <v>6.66</v>
      </c>
      <c r="H84" s="5">
        <v>10.81</v>
      </c>
      <c r="I84" s="5">
        <v>111.11</v>
      </c>
      <c r="J84" s="5">
        <v>0.04</v>
      </c>
      <c r="K84" s="5">
        <v>10.86</v>
      </c>
      <c r="L84" s="5">
        <v>0.01</v>
      </c>
      <c r="M84" s="5">
        <v>2.5499999999999998</v>
      </c>
      <c r="N84" s="5">
        <v>47.82</v>
      </c>
      <c r="O84" s="5">
        <v>51.77</v>
      </c>
      <c r="P84" s="5">
        <v>39.619999999999997</v>
      </c>
      <c r="Q84" s="5">
        <v>1.05</v>
      </c>
    </row>
    <row r="85" spans="1:17" x14ac:dyDescent="0.25">
      <c r="A85" s="21" t="s">
        <v>46</v>
      </c>
      <c r="B85" s="3" t="s">
        <v>70</v>
      </c>
      <c r="C85" s="3" t="s">
        <v>93</v>
      </c>
      <c r="D85" s="13">
        <v>105</v>
      </c>
      <c r="E85" s="13">
        <v>125</v>
      </c>
      <c r="F85" s="5">
        <v>13.26</v>
      </c>
      <c r="G85" s="5">
        <v>14.22</v>
      </c>
      <c r="H85" s="5">
        <v>9.6199999999999992</v>
      </c>
      <c r="I85" s="5">
        <v>219.03</v>
      </c>
      <c r="J85" s="5">
        <v>0.04</v>
      </c>
      <c r="K85" s="5">
        <v>0.02</v>
      </c>
      <c r="L85" s="5">
        <v>0</v>
      </c>
      <c r="M85" s="5">
        <v>0.51</v>
      </c>
      <c r="N85" s="5">
        <v>9.6999999999999993</v>
      </c>
      <c r="O85" s="5">
        <v>94.11</v>
      </c>
      <c r="P85" s="5">
        <v>17.329999999999998</v>
      </c>
      <c r="Q85" s="5">
        <v>0.76</v>
      </c>
    </row>
    <row r="86" spans="1:17" x14ac:dyDescent="0.25">
      <c r="A86" s="21"/>
      <c r="B86" s="3"/>
      <c r="C86" s="3" t="s">
        <v>94</v>
      </c>
      <c r="D86" s="13"/>
      <c r="E86" s="13"/>
      <c r="F86" s="5">
        <v>15.79</v>
      </c>
      <c r="G86" s="5">
        <v>16.93</v>
      </c>
      <c r="H86" s="5">
        <v>11.45</v>
      </c>
      <c r="I86" s="5">
        <v>260.75</v>
      </c>
      <c r="J86" s="5">
        <v>0.05</v>
      </c>
      <c r="K86" s="5">
        <v>0.03</v>
      </c>
      <c r="L86" s="5">
        <v>0</v>
      </c>
      <c r="M86" s="5">
        <v>0.61</v>
      </c>
      <c r="N86" s="5">
        <v>11.55</v>
      </c>
      <c r="O86" s="5">
        <v>112.04</v>
      </c>
      <c r="P86" s="5">
        <v>20.63</v>
      </c>
      <c r="Q86" s="5">
        <v>0.9</v>
      </c>
    </row>
    <row r="87" spans="1:17" x14ac:dyDescent="0.25">
      <c r="A87" s="21" t="s">
        <v>50</v>
      </c>
      <c r="B87" s="3" t="s">
        <v>95</v>
      </c>
      <c r="C87" s="3" t="s">
        <v>96</v>
      </c>
      <c r="D87" s="20">
        <v>150</v>
      </c>
      <c r="E87" s="20">
        <v>180</v>
      </c>
      <c r="F87" s="21">
        <v>9.27</v>
      </c>
      <c r="G87" s="21">
        <v>5.33</v>
      </c>
      <c r="H87" s="21">
        <v>36.869999999999997</v>
      </c>
      <c r="I87" s="21">
        <v>231.78</v>
      </c>
      <c r="J87" s="21">
        <v>0.12</v>
      </c>
      <c r="K87" s="21">
        <v>0.05</v>
      </c>
      <c r="L87" s="21">
        <v>0</v>
      </c>
      <c r="M87" s="21">
        <v>0.26</v>
      </c>
      <c r="N87" s="21">
        <v>20.79</v>
      </c>
      <c r="O87" s="21">
        <v>120.21</v>
      </c>
      <c r="P87" s="21">
        <v>26.49</v>
      </c>
      <c r="Q87" s="21">
        <v>3.2</v>
      </c>
    </row>
    <row r="88" spans="1:17" x14ac:dyDescent="0.25">
      <c r="A88" s="21"/>
      <c r="B88" s="6"/>
      <c r="C88" s="3"/>
      <c r="D88" s="45"/>
      <c r="E88" s="45"/>
      <c r="F88" s="8">
        <v>11.12</v>
      </c>
      <c r="G88" s="8">
        <v>6.39</v>
      </c>
      <c r="H88" s="8">
        <v>44.24</v>
      </c>
      <c r="I88" s="8">
        <v>278.14</v>
      </c>
      <c r="J88" s="8">
        <v>0.14000000000000001</v>
      </c>
      <c r="K88" s="8">
        <v>0.05</v>
      </c>
      <c r="L88" s="8">
        <v>0</v>
      </c>
      <c r="M88" s="8">
        <v>0.31</v>
      </c>
      <c r="N88" s="8">
        <v>24.95</v>
      </c>
      <c r="O88" s="8">
        <v>144.25</v>
      </c>
      <c r="P88" s="8">
        <v>31.79</v>
      </c>
      <c r="Q88" s="8">
        <v>3.83</v>
      </c>
    </row>
    <row r="89" spans="1:17" x14ac:dyDescent="0.25">
      <c r="A89" s="21" t="s">
        <v>64</v>
      </c>
      <c r="B89" s="3" t="s">
        <v>97</v>
      </c>
      <c r="C89" s="3" t="s">
        <v>98</v>
      </c>
      <c r="D89" s="13">
        <v>200</v>
      </c>
      <c r="E89" s="13">
        <v>200</v>
      </c>
      <c r="F89" s="5">
        <v>1.4</v>
      </c>
      <c r="G89" s="5">
        <v>1.6</v>
      </c>
      <c r="H89" s="5">
        <v>17.350000000000001</v>
      </c>
      <c r="I89" s="5">
        <v>89.32</v>
      </c>
      <c r="J89" s="5">
        <v>0.01</v>
      </c>
      <c r="K89" s="5">
        <v>0.12</v>
      </c>
      <c r="L89" s="5">
        <v>0.01</v>
      </c>
      <c r="M89" s="5">
        <v>0.05</v>
      </c>
      <c r="N89" s="5">
        <v>50.46</v>
      </c>
      <c r="O89" s="5">
        <v>35.49</v>
      </c>
      <c r="P89" s="5">
        <v>5.25</v>
      </c>
      <c r="Q89" s="5">
        <v>0.08</v>
      </c>
    </row>
    <row r="90" spans="1:17" x14ac:dyDescent="0.25">
      <c r="A90" s="21" t="s">
        <v>99</v>
      </c>
      <c r="B90" s="21"/>
      <c r="C90" s="3" t="s">
        <v>37</v>
      </c>
      <c r="D90" s="45">
        <v>25</v>
      </c>
      <c r="E90" s="45">
        <v>50</v>
      </c>
      <c r="F90" s="8">
        <v>1.97</v>
      </c>
      <c r="G90" s="8">
        <v>0.2</v>
      </c>
      <c r="H90" s="8">
        <v>13.3</v>
      </c>
      <c r="I90" s="8">
        <v>64.7</v>
      </c>
      <c r="J90" s="8">
        <v>0.03</v>
      </c>
      <c r="K90" s="8">
        <v>0</v>
      </c>
      <c r="L90" s="8">
        <v>0</v>
      </c>
      <c r="M90" s="8">
        <v>0</v>
      </c>
      <c r="N90" s="8">
        <v>5</v>
      </c>
      <c r="O90" s="8">
        <v>16</v>
      </c>
      <c r="P90" s="8">
        <v>3.5</v>
      </c>
      <c r="Q90" s="8">
        <v>0.3</v>
      </c>
    </row>
    <row r="91" spans="1:17" x14ac:dyDescent="0.25">
      <c r="A91" s="21"/>
      <c r="B91" s="21"/>
      <c r="C91" s="3"/>
      <c r="D91" s="45"/>
      <c r="E91" s="45"/>
      <c r="F91" s="8">
        <v>3.94</v>
      </c>
      <c r="G91" s="8">
        <v>0.4</v>
      </c>
      <c r="H91" s="8">
        <v>26.6</v>
      </c>
      <c r="I91" s="8">
        <v>129.4</v>
      </c>
      <c r="J91" s="8">
        <v>0.06</v>
      </c>
      <c r="K91" s="8">
        <v>0</v>
      </c>
      <c r="L91" s="8">
        <v>0</v>
      </c>
      <c r="M91" s="8">
        <v>0</v>
      </c>
      <c r="N91" s="8">
        <v>11.5</v>
      </c>
      <c r="O91" s="8">
        <v>42.32</v>
      </c>
      <c r="P91" s="8">
        <v>19.16</v>
      </c>
      <c r="Q91" s="8">
        <v>0.74</v>
      </c>
    </row>
    <row r="92" spans="1:17" x14ac:dyDescent="0.25">
      <c r="A92" s="21" t="s">
        <v>77</v>
      </c>
      <c r="B92" s="21"/>
      <c r="C92" s="3" t="s">
        <v>38</v>
      </c>
      <c r="D92" s="45">
        <v>25</v>
      </c>
      <c r="E92" s="45">
        <v>25</v>
      </c>
      <c r="F92" s="8">
        <v>1.87</v>
      </c>
      <c r="G92" s="8">
        <v>0.27</v>
      </c>
      <c r="H92" s="8">
        <v>12.12</v>
      </c>
      <c r="I92" s="8">
        <v>59.5</v>
      </c>
      <c r="J92" s="8">
        <v>0.38</v>
      </c>
      <c r="K92" s="8">
        <v>0</v>
      </c>
      <c r="L92" s="8">
        <v>0</v>
      </c>
      <c r="M92" s="8">
        <v>0</v>
      </c>
      <c r="N92" s="8">
        <v>9.57</v>
      </c>
      <c r="O92" s="8">
        <v>44.2</v>
      </c>
      <c r="P92" s="8">
        <v>13.45</v>
      </c>
      <c r="Q92" s="8">
        <v>0.75</v>
      </c>
    </row>
    <row r="93" spans="1:17" x14ac:dyDescent="0.25">
      <c r="A93" s="21"/>
      <c r="B93" s="21"/>
      <c r="C93" s="40"/>
      <c r="D93" s="20">
        <v>770</v>
      </c>
      <c r="E93" s="20">
        <v>935</v>
      </c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</row>
    <row r="94" spans="1:17" x14ac:dyDescent="0.25">
      <c r="A94" s="76"/>
      <c r="B94" s="76"/>
      <c r="C94" s="79" t="s">
        <v>100</v>
      </c>
      <c r="D94" s="76"/>
      <c r="E94" s="76"/>
      <c r="F94" s="80">
        <f>F73+F75+F76+F77+F78+F81+F83+F85+F87+F89+F90+F92</f>
        <v>48.789999999999992</v>
      </c>
      <c r="G94" s="80">
        <f t="shared" ref="G94:Q94" si="4">G73+G75+G76+G77+G78+G81+G83+G85+G87+G89+G90+G92</f>
        <v>49.5</v>
      </c>
      <c r="H94" s="80">
        <f t="shared" si="4"/>
        <v>229.27000000000004</v>
      </c>
      <c r="I94" s="80">
        <f t="shared" si="4"/>
        <v>1565.22</v>
      </c>
      <c r="J94" s="80">
        <f t="shared" si="4"/>
        <v>0.97000000000000008</v>
      </c>
      <c r="K94" s="80">
        <f t="shared" si="4"/>
        <v>57.219999999999992</v>
      </c>
      <c r="L94" s="80">
        <f t="shared" si="4"/>
        <v>0.22000000000000003</v>
      </c>
      <c r="M94" s="80">
        <f t="shared" si="4"/>
        <v>5.9899999999999993</v>
      </c>
      <c r="N94" s="80">
        <f t="shared" si="4"/>
        <v>516.07000000000005</v>
      </c>
      <c r="O94" s="80">
        <f t="shared" si="4"/>
        <v>706.04000000000008</v>
      </c>
      <c r="P94" s="80">
        <f t="shared" si="4"/>
        <v>182.63</v>
      </c>
      <c r="Q94" s="80">
        <f t="shared" si="4"/>
        <v>9.8200000000000021</v>
      </c>
    </row>
    <row r="95" spans="1:17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</row>
    <row r="96" spans="1:17" x14ac:dyDescent="0.25">
      <c r="A96" s="76"/>
      <c r="B96" s="76"/>
      <c r="C96" s="79" t="s">
        <v>101</v>
      </c>
      <c r="D96" s="76"/>
      <c r="E96" s="76"/>
      <c r="F96" s="80">
        <f>F74+F75+F76+F77+F78+F82+F84+F86+F88+F89+F91+F92</f>
        <v>57.869999999999983</v>
      </c>
      <c r="G96" s="80">
        <f t="shared" ref="G96:Q96" si="5">G74+G75+G76+G77+G78+G82+G84+G86+G88+G89+G91+G92</f>
        <v>60.400000000000006</v>
      </c>
      <c r="H96" s="80">
        <f t="shared" si="5"/>
        <v>268.08999999999997</v>
      </c>
      <c r="I96" s="80">
        <f t="shared" si="5"/>
        <v>1856.4399999999998</v>
      </c>
      <c r="J96" s="80">
        <f t="shared" si="5"/>
        <v>1.0899999999999999</v>
      </c>
      <c r="K96" s="80">
        <f t="shared" si="5"/>
        <v>63.93</v>
      </c>
      <c r="L96" s="80">
        <f t="shared" si="5"/>
        <v>0.31000000000000005</v>
      </c>
      <c r="M96" s="80">
        <f t="shared" si="5"/>
        <v>7.75</v>
      </c>
      <c r="N96" s="80">
        <f t="shared" si="5"/>
        <v>559.69000000000005</v>
      </c>
      <c r="O96" s="80">
        <f t="shared" si="5"/>
        <v>824.7600000000001</v>
      </c>
      <c r="P96" s="80">
        <f t="shared" si="5"/>
        <v>226.51</v>
      </c>
      <c r="Q96" s="80">
        <f t="shared" si="5"/>
        <v>11.760000000000002</v>
      </c>
    </row>
    <row r="97" spans="1:17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</row>
    <row r="98" spans="1:17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>
        <v>4</v>
      </c>
    </row>
    <row r="100" spans="1:17" ht="22.5" x14ac:dyDescent="0.25">
      <c r="A100" s="54">
        <v>45083</v>
      </c>
      <c r="B100" s="55"/>
      <c r="C100" s="56" t="s">
        <v>78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</row>
    <row r="101" spans="1:17" x14ac:dyDescent="0.25">
      <c r="A101" s="57" t="s">
        <v>2</v>
      </c>
      <c r="B101" s="57" t="s">
        <v>3</v>
      </c>
      <c r="C101" s="58" t="s">
        <v>4</v>
      </c>
      <c r="D101" s="59" t="s">
        <v>5</v>
      </c>
      <c r="E101" s="60" t="s">
        <v>6</v>
      </c>
      <c r="F101" s="61" t="s">
        <v>7</v>
      </c>
      <c r="G101" s="62"/>
      <c r="H101" s="63"/>
      <c r="I101" s="59" t="s">
        <v>8</v>
      </c>
      <c r="J101" s="64"/>
      <c r="K101" s="62" t="s">
        <v>9</v>
      </c>
      <c r="L101" s="62"/>
      <c r="M101" s="63"/>
      <c r="N101" s="65" t="s">
        <v>10</v>
      </c>
      <c r="O101" s="62"/>
      <c r="P101" s="62"/>
      <c r="Q101" s="62"/>
    </row>
    <row r="102" spans="1:17" x14ac:dyDescent="0.25">
      <c r="A102" s="66" t="s">
        <v>11</v>
      </c>
      <c r="B102" s="66" t="s">
        <v>12</v>
      </c>
      <c r="C102" s="66"/>
      <c r="D102" s="21" t="s">
        <v>13</v>
      </c>
      <c r="E102" s="21" t="s">
        <v>79</v>
      </c>
      <c r="F102" s="21" t="s">
        <v>15</v>
      </c>
      <c r="G102" s="21" t="s">
        <v>16</v>
      </c>
      <c r="H102" s="21" t="s">
        <v>17</v>
      </c>
      <c r="I102" s="67" t="s">
        <v>18</v>
      </c>
      <c r="J102" s="21" t="s">
        <v>19</v>
      </c>
      <c r="K102" s="21" t="s">
        <v>20</v>
      </c>
      <c r="L102" s="21" t="s">
        <v>21</v>
      </c>
      <c r="M102" s="21" t="s">
        <v>22</v>
      </c>
      <c r="N102" s="21" t="s">
        <v>23</v>
      </c>
      <c r="O102" s="21" t="s">
        <v>24</v>
      </c>
      <c r="P102" s="21" t="s">
        <v>25</v>
      </c>
      <c r="Q102" s="21" t="s">
        <v>26</v>
      </c>
    </row>
    <row r="103" spans="1:17" x14ac:dyDescent="0.25">
      <c r="A103" s="21">
        <v>1</v>
      </c>
      <c r="B103" s="21">
        <v>2</v>
      </c>
      <c r="C103" s="21">
        <v>3</v>
      </c>
      <c r="D103" s="68">
        <v>4</v>
      </c>
      <c r="E103" s="69"/>
      <c r="F103" s="21">
        <v>5</v>
      </c>
      <c r="G103" s="21">
        <v>6</v>
      </c>
      <c r="H103" s="21">
        <v>7</v>
      </c>
      <c r="I103" s="21">
        <v>8</v>
      </c>
      <c r="J103" s="21">
        <v>9</v>
      </c>
      <c r="K103" s="21">
        <v>10</v>
      </c>
      <c r="L103" s="21">
        <v>11</v>
      </c>
      <c r="M103" s="21">
        <v>12</v>
      </c>
      <c r="N103" s="21">
        <v>13</v>
      </c>
      <c r="O103" s="21">
        <v>14</v>
      </c>
      <c r="P103" s="21">
        <v>15</v>
      </c>
      <c r="Q103" s="21">
        <v>16</v>
      </c>
    </row>
    <row r="104" spans="1:17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</row>
    <row r="105" spans="1:17" x14ac:dyDescent="0.25">
      <c r="A105" s="55"/>
      <c r="B105" s="71" t="s">
        <v>27</v>
      </c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 x14ac:dyDescent="0.25">
      <c r="A106" s="21" t="s">
        <v>28</v>
      </c>
      <c r="B106" s="12" t="s">
        <v>104</v>
      </c>
      <c r="C106" s="73" t="s">
        <v>105</v>
      </c>
      <c r="D106" s="74" t="s">
        <v>31</v>
      </c>
      <c r="E106" s="74" t="s">
        <v>32</v>
      </c>
      <c r="F106" s="12">
        <v>7.94</v>
      </c>
      <c r="G106" s="12">
        <v>8.2100000000000009</v>
      </c>
      <c r="H106" s="12">
        <v>35.130000000000003</v>
      </c>
      <c r="I106" s="12">
        <v>246.17</v>
      </c>
      <c r="J106" s="12">
        <v>0.14000000000000001</v>
      </c>
      <c r="K106" s="12">
        <v>0.37</v>
      </c>
      <c r="L106" s="12">
        <v>0.02</v>
      </c>
      <c r="M106" s="12">
        <v>0.28999999999999998</v>
      </c>
      <c r="N106" s="12">
        <v>152.83000000000001</v>
      </c>
      <c r="O106" s="12">
        <v>188.12</v>
      </c>
      <c r="P106" s="12">
        <v>37.479999999999997</v>
      </c>
      <c r="Q106" s="12">
        <v>2.37</v>
      </c>
    </row>
    <row r="107" spans="1:17" x14ac:dyDescent="0.25">
      <c r="A107" s="21"/>
      <c r="B107" s="12"/>
      <c r="C107" s="73" t="s">
        <v>106</v>
      </c>
      <c r="D107" s="74"/>
      <c r="E107" s="74"/>
      <c r="F107" s="12">
        <v>9.8800000000000008</v>
      </c>
      <c r="G107" s="12">
        <v>10.210000000000001</v>
      </c>
      <c r="H107" s="12">
        <v>43.7</v>
      </c>
      <c r="I107" s="12">
        <v>306.20999999999998</v>
      </c>
      <c r="J107" s="12">
        <v>0.17</v>
      </c>
      <c r="K107" s="12">
        <v>0.46</v>
      </c>
      <c r="L107" s="12">
        <v>0.02</v>
      </c>
      <c r="M107" s="12">
        <v>0.36</v>
      </c>
      <c r="N107" s="12">
        <v>190.11</v>
      </c>
      <c r="O107" s="12">
        <v>234</v>
      </c>
      <c r="P107" s="12">
        <v>46.62</v>
      </c>
      <c r="Q107" s="12">
        <v>2.95</v>
      </c>
    </row>
    <row r="108" spans="1:17" x14ac:dyDescent="0.25">
      <c r="A108" s="21" t="s">
        <v>42</v>
      </c>
      <c r="B108" s="12" t="s">
        <v>107</v>
      </c>
      <c r="C108" s="73" t="s">
        <v>108</v>
      </c>
      <c r="D108" s="74">
        <v>200</v>
      </c>
      <c r="E108" s="74">
        <v>200</v>
      </c>
      <c r="F108" s="12">
        <v>5.6</v>
      </c>
      <c r="G108" s="12">
        <v>6.38</v>
      </c>
      <c r="H108" s="75">
        <v>8.18</v>
      </c>
      <c r="I108" s="12">
        <v>112.52</v>
      </c>
      <c r="J108" s="12">
        <v>0.08</v>
      </c>
      <c r="K108" s="12">
        <v>1.4</v>
      </c>
      <c r="L108" s="12">
        <v>0.04</v>
      </c>
      <c r="M108" s="12">
        <v>0</v>
      </c>
      <c r="N108" s="12">
        <v>240</v>
      </c>
      <c r="O108" s="12">
        <v>180</v>
      </c>
      <c r="P108" s="12">
        <v>28</v>
      </c>
      <c r="Q108" s="12">
        <v>0.2</v>
      </c>
    </row>
    <row r="109" spans="1:17" x14ac:dyDescent="0.25">
      <c r="A109" s="21" t="s">
        <v>46</v>
      </c>
      <c r="B109" s="21"/>
      <c r="C109" s="40" t="s">
        <v>36</v>
      </c>
      <c r="D109" s="13">
        <v>100</v>
      </c>
      <c r="E109" s="13">
        <v>100</v>
      </c>
      <c r="F109" s="5">
        <v>0.9</v>
      </c>
      <c r="G109" s="5">
        <v>0.2</v>
      </c>
      <c r="H109" s="5">
        <v>8.1</v>
      </c>
      <c r="I109" s="5">
        <v>43</v>
      </c>
      <c r="J109" s="5">
        <v>0.04</v>
      </c>
      <c r="K109" s="5">
        <v>60</v>
      </c>
      <c r="L109" s="5">
        <v>0</v>
      </c>
      <c r="M109" s="5">
        <v>0</v>
      </c>
      <c r="N109" s="5">
        <v>34</v>
      </c>
      <c r="O109" s="5">
        <v>23</v>
      </c>
      <c r="P109" s="5">
        <v>13</v>
      </c>
      <c r="Q109" s="5">
        <v>0.3</v>
      </c>
    </row>
    <row r="110" spans="1:17" x14ac:dyDescent="0.25">
      <c r="A110" s="21" t="s">
        <v>50</v>
      </c>
      <c r="B110" s="21"/>
      <c r="C110" s="3" t="s">
        <v>37</v>
      </c>
      <c r="D110" s="7">
        <v>25</v>
      </c>
      <c r="E110" s="7">
        <v>25</v>
      </c>
      <c r="F110" s="8">
        <v>1.97</v>
      </c>
      <c r="G110" s="8">
        <v>0.2</v>
      </c>
      <c r="H110" s="8">
        <v>13.3</v>
      </c>
      <c r="I110" s="8">
        <v>64.7</v>
      </c>
      <c r="J110" s="8">
        <v>0.03</v>
      </c>
      <c r="K110" s="8">
        <v>0</v>
      </c>
      <c r="L110" s="8">
        <v>0</v>
      </c>
      <c r="M110" s="8">
        <v>0</v>
      </c>
      <c r="N110" s="8">
        <v>5</v>
      </c>
      <c r="O110" s="8">
        <v>16</v>
      </c>
      <c r="P110" s="8">
        <v>3.5</v>
      </c>
      <c r="Q110" s="8">
        <v>0.3</v>
      </c>
    </row>
    <row r="111" spans="1:17" x14ac:dyDescent="0.25">
      <c r="A111" s="58" t="s">
        <v>64</v>
      </c>
      <c r="B111" s="81"/>
      <c r="C111" s="15" t="s">
        <v>38</v>
      </c>
      <c r="D111" s="16">
        <v>25</v>
      </c>
      <c r="E111" s="16">
        <v>25</v>
      </c>
      <c r="F111" s="17">
        <v>1.87</v>
      </c>
      <c r="G111" s="17">
        <v>0.27</v>
      </c>
      <c r="H111" s="17">
        <v>12.12</v>
      </c>
      <c r="I111" s="17">
        <v>59.5</v>
      </c>
      <c r="J111" s="17">
        <v>0.38</v>
      </c>
      <c r="K111" s="17">
        <v>0</v>
      </c>
      <c r="L111" s="17">
        <v>0</v>
      </c>
      <c r="M111" s="17">
        <v>0</v>
      </c>
      <c r="N111" s="17">
        <v>9.57</v>
      </c>
      <c r="O111" s="17">
        <v>44.2</v>
      </c>
      <c r="P111" s="17">
        <v>13.45</v>
      </c>
      <c r="Q111" s="17">
        <v>0.75</v>
      </c>
    </row>
    <row r="112" spans="1:17" x14ac:dyDescent="0.25">
      <c r="A112" s="76"/>
      <c r="B112" s="76"/>
      <c r="C112" s="76"/>
      <c r="D112" s="77">
        <v>555</v>
      </c>
      <c r="E112" s="77">
        <v>605</v>
      </c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</row>
    <row r="113" spans="1:17" x14ac:dyDescent="0.25">
      <c r="A113" s="55"/>
      <c r="B113" s="71" t="s">
        <v>87</v>
      </c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</row>
    <row r="114" spans="1:17" x14ac:dyDescent="0.25">
      <c r="A114" s="21" t="s">
        <v>28</v>
      </c>
      <c r="B114" s="78" t="s">
        <v>109</v>
      </c>
      <c r="C114" s="40" t="s">
        <v>110</v>
      </c>
      <c r="D114" s="13">
        <v>60</v>
      </c>
      <c r="E114" s="13">
        <v>100</v>
      </c>
      <c r="F114" s="5">
        <v>0.5</v>
      </c>
      <c r="G114" s="5">
        <v>3.04</v>
      </c>
      <c r="H114" s="5">
        <v>3.19</v>
      </c>
      <c r="I114" s="5">
        <v>42.01</v>
      </c>
      <c r="J114" s="5">
        <v>0.02</v>
      </c>
      <c r="K114" s="5">
        <v>17.23</v>
      </c>
      <c r="L114" s="5">
        <v>0</v>
      </c>
      <c r="M114" s="5">
        <v>2.71</v>
      </c>
      <c r="N114" s="5">
        <v>27.31</v>
      </c>
      <c r="O114" s="5">
        <v>18.920000000000002</v>
      </c>
      <c r="P114" s="5">
        <v>10.34</v>
      </c>
      <c r="Q114" s="5">
        <v>0.35</v>
      </c>
    </row>
    <row r="115" spans="1:17" x14ac:dyDescent="0.25">
      <c r="A115" s="21"/>
      <c r="B115" s="21"/>
      <c r="C115" s="40" t="s">
        <v>111</v>
      </c>
      <c r="D115" s="13"/>
      <c r="E115" s="13"/>
      <c r="F115" s="5">
        <v>0.84</v>
      </c>
      <c r="G115" s="5">
        <v>5.0599999999999996</v>
      </c>
      <c r="H115" s="5">
        <v>5.32</v>
      </c>
      <c r="I115" s="5">
        <v>70.02</v>
      </c>
      <c r="J115" s="5">
        <v>0.04</v>
      </c>
      <c r="K115" s="5">
        <v>28.72</v>
      </c>
      <c r="L115" s="5">
        <v>0</v>
      </c>
      <c r="M115" s="5">
        <v>4.5199999999999996</v>
      </c>
      <c r="N115" s="5">
        <v>45.52</v>
      </c>
      <c r="O115" s="5">
        <v>31.54</v>
      </c>
      <c r="P115" s="5">
        <v>17.239999999999998</v>
      </c>
      <c r="Q115" s="5">
        <v>0.57999999999999996</v>
      </c>
    </row>
    <row r="116" spans="1:17" x14ac:dyDescent="0.25">
      <c r="A116" s="21" t="s">
        <v>42</v>
      </c>
      <c r="B116" s="3" t="s">
        <v>112</v>
      </c>
      <c r="C116" s="3" t="s">
        <v>113</v>
      </c>
      <c r="D116" s="82" t="s">
        <v>31</v>
      </c>
      <c r="E116" s="82" t="s">
        <v>32</v>
      </c>
      <c r="F116" s="83">
        <v>4.0199999999999996</v>
      </c>
      <c r="G116" s="83">
        <v>9.0399999999999991</v>
      </c>
      <c r="H116" s="83">
        <v>25.9</v>
      </c>
      <c r="I116" s="83">
        <v>119.68</v>
      </c>
      <c r="J116" s="83">
        <v>0.08</v>
      </c>
      <c r="K116" s="83">
        <v>13.42</v>
      </c>
      <c r="L116" s="83">
        <v>0.02</v>
      </c>
      <c r="M116" s="83">
        <v>1.94</v>
      </c>
      <c r="N116" s="83">
        <v>22.16</v>
      </c>
      <c r="O116" s="83">
        <v>52.6</v>
      </c>
      <c r="P116" s="83">
        <v>26.04</v>
      </c>
      <c r="Q116" s="83">
        <v>0.82</v>
      </c>
    </row>
    <row r="117" spans="1:17" x14ac:dyDescent="0.25">
      <c r="A117" s="21"/>
      <c r="B117" s="84"/>
      <c r="C117" s="84"/>
      <c r="D117" s="82"/>
      <c r="E117" s="82"/>
      <c r="F117" s="83">
        <v>5.03</v>
      </c>
      <c r="G117" s="83">
        <v>11.3</v>
      </c>
      <c r="H117" s="83">
        <v>32.380000000000003</v>
      </c>
      <c r="I117" s="83">
        <v>149.6</v>
      </c>
      <c r="J117" s="83">
        <v>0.1</v>
      </c>
      <c r="K117" s="83">
        <v>16.78</v>
      </c>
      <c r="L117" s="83">
        <v>0.02</v>
      </c>
      <c r="M117" s="83">
        <v>2.42</v>
      </c>
      <c r="N117" s="83">
        <v>27.7</v>
      </c>
      <c r="O117" s="83">
        <v>65.75</v>
      </c>
      <c r="P117" s="83">
        <v>32.549999999999997</v>
      </c>
      <c r="Q117" s="83">
        <v>1.03</v>
      </c>
    </row>
    <row r="118" spans="1:17" x14ac:dyDescent="0.25">
      <c r="A118" s="21" t="s">
        <v>46</v>
      </c>
      <c r="B118" s="3" t="s">
        <v>114</v>
      </c>
      <c r="C118" s="3" t="s">
        <v>115</v>
      </c>
      <c r="D118" s="13">
        <v>100</v>
      </c>
      <c r="E118" s="13">
        <v>120</v>
      </c>
      <c r="F118" s="5">
        <v>10.37</v>
      </c>
      <c r="G118" s="5">
        <v>5.74</v>
      </c>
      <c r="H118" s="5">
        <v>5.36</v>
      </c>
      <c r="I118" s="5">
        <v>114.49</v>
      </c>
      <c r="J118" s="5">
        <v>7.0000000000000007E-2</v>
      </c>
      <c r="K118" s="5">
        <v>5.87</v>
      </c>
      <c r="L118" s="5">
        <v>0.01</v>
      </c>
      <c r="M118" s="5">
        <v>3</v>
      </c>
      <c r="N118" s="5">
        <v>25.81</v>
      </c>
      <c r="O118" s="5">
        <v>115.68</v>
      </c>
      <c r="P118" s="5">
        <v>45.59</v>
      </c>
      <c r="Q118" s="5">
        <v>0.86</v>
      </c>
    </row>
    <row r="119" spans="1:17" x14ac:dyDescent="0.25">
      <c r="A119" s="21"/>
      <c r="B119" s="3"/>
      <c r="C119" s="3" t="s">
        <v>116</v>
      </c>
      <c r="D119" s="13"/>
      <c r="E119" s="13"/>
      <c r="F119" s="5">
        <v>12.45</v>
      </c>
      <c r="G119" s="5">
        <v>6.88</v>
      </c>
      <c r="H119" s="5">
        <v>6.44</v>
      </c>
      <c r="I119" s="5">
        <v>137.38999999999999</v>
      </c>
      <c r="J119" s="5">
        <v>0.09</v>
      </c>
      <c r="K119" s="5">
        <v>7.05</v>
      </c>
      <c r="L119" s="5">
        <v>0.01</v>
      </c>
      <c r="M119" s="5">
        <v>3.6</v>
      </c>
      <c r="N119" s="5">
        <v>30.98</v>
      </c>
      <c r="O119" s="5">
        <v>138.81</v>
      </c>
      <c r="P119" s="5">
        <v>54.71</v>
      </c>
      <c r="Q119" s="5">
        <v>1.04</v>
      </c>
    </row>
    <row r="120" spans="1:17" x14ac:dyDescent="0.25">
      <c r="A120" s="21" t="s">
        <v>50</v>
      </c>
      <c r="B120" s="3" t="s">
        <v>117</v>
      </c>
      <c r="C120" s="3" t="s">
        <v>118</v>
      </c>
      <c r="D120" s="20">
        <v>150</v>
      </c>
      <c r="E120" s="20">
        <v>180</v>
      </c>
      <c r="F120" s="21">
        <v>3.2</v>
      </c>
      <c r="G120" s="21">
        <v>6.06</v>
      </c>
      <c r="H120" s="21">
        <v>23.3</v>
      </c>
      <c r="I120" s="21">
        <v>160.46</v>
      </c>
      <c r="J120" s="21">
        <v>0.11</v>
      </c>
      <c r="K120" s="21">
        <v>6.41</v>
      </c>
      <c r="L120" s="21">
        <v>0.02</v>
      </c>
      <c r="M120" s="21">
        <v>0.2</v>
      </c>
      <c r="N120" s="21">
        <v>34.29</v>
      </c>
      <c r="O120" s="21">
        <v>73.97</v>
      </c>
      <c r="P120" s="21">
        <v>24.24</v>
      </c>
      <c r="Q120" s="21">
        <v>0.99</v>
      </c>
    </row>
    <row r="121" spans="1:17" x14ac:dyDescent="0.25">
      <c r="A121" s="21"/>
      <c r="B121" s="3"/>
      <c r="C121" s="3"/>
      <c r="D121" s="20"/>
      <c r="E121" s="20"/>
      <c r="F121" s="21">
        <v>3.83</v>
      </c>
      <c r="G121" s="21">
        <v>7.27</v>
      </c>
      <c r="H121" s="21">
        <v>27.95</v>
      </c>
      <c r="I121" s="21">
        <v>192.55</v>
      </c>
      <c r="J121" s="21">
        <v>0.13</v>
      </c>
      <c r="K121" s="21">
        <v>7.69</v>
      </c>
      <c r="L121" s="21">
        <v>0.02</v>
      </c>
      <c r="M121" s="21">
        <v>0.23</v>
      </c>
      <c r="N121" s="21">
        <v>41.15</v>
      </c>
      <c r="O121" s="21">
        <v>88.76</v>
      </c>
      <c r="P121" s="21">
        <v>29.09</v>
      </c>
      <c r="Q121" s="21">
        <v>1.19</v>
      </c>
    </row>
    <row r="122" spans="1:17" x14ac:dyDescent="0.25">
      <c r="A122" s="21" t="s">
        <v>64</v>
      </c>
      <c r="B122" s="21" t="s">
        <v>119</v>
      </c>
      <c r="C122" s="40" t="s">
        <v>35</v>
      </c>
      <c r="D122" s="20" t="s">
        <v>31</v>
      </c>
      <c r="E122" s="20" t="s">
        <v>31</v>
      </c>
      <c r="F122" s="5">
        <v>7.0000000000000007E-2</v>
      </c>
      <c r="G122" s="5">
        <v>0.01</v>
      </c>
      <c r="H122" s="5">
        <v>15.31</v>
      </c>
      <c r="I122" s="5">
        <v>61.62</v>
      </c>
      <c r="J122" s="5">
        <v>0</v>
      </c>
      <c r="K122" s="5">
        <v>2.9</v>
      </c>
      <c r="L122" s="5">
        <v>0</v>
      </c>
      <c r="M122" s="5">
        <v>0.01</v>
      </c>
      <c r="N122" s="5">
        <v>8.0500000000000007</v>
      </c>
      <c r="O122" s="5">
        <v>9.7899999999999991</v>
      </c>
      <c r="P122" s="5">
        <v>5.24</v>
      </c>
      <c r="Q122" s="5">
        <v>0.9</v>
      </c>
    </row>
    <row r="123" spans="1:17" x14ac:dyDescent="0.25">
      <c r="A123" s="21" t="s">
        <v>76</v>
      </c>
      <c r="B123" s="21"/>
      <c r="C123" s="3" t="s">
        <v>37</v>
      </c>
      <c r="D123" s="45">
        <v>25</v>
      </c>
      <c r="E123" s="45">
        <v>50</v>
      </c>
      <c r="F123" s="8">
        <v>1.97</v>
      </c>
      <c r="G123" s="8">
        <v>0.2</v>
      </c>
      <c r="H123" s="8">
        <v>13.3</v>
      </c>
      <c r="I123" s="8">
        <v>64.7</v>
      </c>
      <c r="J123" s="8">
        <v>0.03</v>
      </c>
      <c r="K123" s="8">
        <v>0</v>
      </c>
      <c r="L123" s="8">
        <v>0</v>
      </c>
      <c r="M123" s="8">
        <v>0</v>
      </c>
      <c r="N123" s="8">
        <v>5</v>
      </c>
      <c r="O123" s="8">
        <v>16</v>
      </c>
      <c r="P123" s="8">
        <v>3.5</v>
      </c>
      <c r="Q123" s="8">
        <v>0.3</v>
      </c>
    </row>
    <row r="124" spans="1:17" x14ac:dyDescent="0.25">
      <c r="A124" s="21"/>
      <c r="B124" s="21"/>
      <c r="C124" s="3"/>
      <c r="D124" s="45"/>
      <c r="E124" s="45"/>
      <c r="F124" s="8">
        <v>3.94</v>
      </c>
      <c r="G124" s="8">
        <v>0.4</v>
      </c>
      <c r="H124" s="8">
        <v>26.6</v>
      </c>
      <c r="I124" s="8">
        <v>129.4</v>
      </c>
      <c r="J124" s="8">
        <v>0.06</v>
      </c>
      <c r="K124" s="8">
        <v>0</v>
      </c>
      <c r="L124" s="8">
        <v>0</v>
      </c>
      <c r="M124" s="8">
        <v>0</v>
      </c>
      <c r="N124" s="8">
        <v>11.5</v>
      </c>
      <c r="O124" s="8">
        <v>42.32</v>
      </c>
      <c r="P124" s="8">
        <v>19.16</v>
      </c>
      <c r="Q124" s="8">
        <v>0.74</v>
      </c>
    </row>
    <row r="125" spans="1:17" x14ac:dyDescent="0.25">
      <c r="A125" s="21" t="s">
        <v>77</v>
      </c>
      <c r="B125" s="21"/>
      <c r="C125" s="3" t="s">
        <v>38</v>
      </c>
      <c r="D125" s="45">
        <v>25</v>
      </c>
      <c r="E125" s="45">
        <v>25</v>
      </c>
      <c r="F125" s="8">
        <v>1.87</v>
      </c>
      <c r="G125" s="8">
        <v>0.27</v>
      </c>
      <c r="H125" s="8">
        <v>12.12</v>
      </c>
      <c r="I125" s="8">
        <v>59.5</v>
      </c>
      <c r="J125" s="8">
        <v>0.38</v>
      </c>
      <c r="K125" s="8">
        <v>0</v>
      </c>
      <c r="L125" s="8">
        <v>0</v>
      </c>
      <c r="M125" s="8">
        <v>0</v>
      </c>
      <c r="N125" s="8">
        <v>9.57</v>
      </c>
      <c r="O125" s="8">
        <v>44.2</v>
      </c>
      <c r="P125" s="8">
        <v>13.45</v>
      </c>
      <c r="Q125" s="8">
        <v>0.75</v>
      </c>
    </row>
    <row r="126" spans="1:17" x14ac:dyDescent="0.25">
      <c r="A126" s="21"/>
      <c r="B126" s="21"/>
      <c r="C126" s="40"/>
      <c r="D126" s="20">
        <v>770</v>
      </c>
      <c r="E126" s="20">
        <v>935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1:17" x14ac:dyDescent="0.25">
      <c r="A127" s="21"/>
      <c r="B127" s="21"/>
      <c r="C127" s="85" t="s">
        <v>100</v>
      </c>
      <c r="D127" s="21"/>
      <c r="E127" s="21"/>
      <c r="F127" s="86">
        <f>F106+F108+F109+F110+F111+F114+F116+F118+F120+F122+F123+F125</f>
        <v>40.28</v>
      </c>
      <c r="G127" s="86">
        <f t="shared" ref="G127:Q127" si="6">G106+G108+G109+G110+G111+G114+G116+G118+G120+G122+G123+G125</f>
        <v>39.620000000000005</v>
      </c>
      <c r="H127" s="86">
        <f t="shared" si="6"/>
        <v>175.31000000000003</v>
      </c>
      <c r="I127" s="86">
        <f t="shared" si="6"/>
        <v>1148.3499999999999</v>
      </c>
      <c r="J127" s="86">
        <f t="shared" si="6"/>
        <v>1.36</v>
      </c>
      <c r="K127" s="86">
        <f t="shared" si="6"/>
        <v>107.60000000000001</v>
      </c>
      <c r="L127" s="86">
        <f t="shared" si="6"/>
        <v>0.11</v>
      </c>
      <c r="M127" s="86">
        <f t="shared" si="6"/>
        <v>8.1499999999999986</v>
      </c>
      <c r="N127" s="86">
        <f t="shared" si="6"/>
        <v>573.59</v>
      </c>
      <c r="O127" s="86">
        <f t="shared" si="6"/>
        <v>782.48</v>
      </c>
      <c r="P127" s="86">
        <f t="shared" si="6"/>
        <v>223.83</v>
      </c>
      <c r="Q127" s="86">
        <f t="shared" si="6"/>
        <v>8.89</v>
      </c>
    </row>
    <row r="128" spans="1:17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  <row r="129" spans="1:17" x14ac:dyDescent="0.25">
      <c r="A129" s="76"/>
      <c r="B129" s="76"/>
      <c r="C129" s="79" t="s">
        <v>101</v>
      </c>
      <c r="D129" s="76"/>
      <c r="E129" s="76"/>
      <c r="F129" s="79">
        <f>F107+F108+F109+F110+F111+F115+F117+F119+F121+F122+F124+F125</f>
        <v>48.249999999999993</v>
      </c>
      <c r="G129" s="79">
        <f t="shared" ref="G129:Q129" si="7">G107+G108+G109+G110+G111+G115+G117+G119+G121+G122+G124+G125</f>
        <v>48.449999999999996</v>
      </c>
      <c r="H129" s="79">
        <f t="shared" si="7"/>
        <v>211.51999999999998</v>
      </c>
      <c r="I129" s="79">
        <f t="shared" si="7"/>
        <v>1386.01</v>
      </c>
      <c r="J129" s="79">
        <f t="shared" si="7"/>
        <v>1.5</v>
      </c>
      <c r="K129" s="79">
        <f t="shared" si="7"/>
        <v>125</v>
      </c>
      <c r="L129" s="79">
        <f t="shared" si="7"/>
        <v>0.11</v>
      </c>
      <c r="M129" s="79">
        <f t="shared" si="7"/>
        <v>11.14</v>
      </c>
      <c r="N129" s="79">
        <f t="shared" si="7"/>
        <v>653.15000000000009</v>
      </c>
      <c r="O129" s="79">
        <f t="shared" si="7"/>
        <v>918.37</v>
      </c>
      <c r="P129" s="79">
        <f t="shared" si="7"/>
        <v>276.01000000000005</v>
      </c>
      <c r="Q129" s="79">
        <f t="shared" si="7"/>
        <v>10.73</v>
      </c>
    </row>
    <row r="130" spans="1:17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1:17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>
        <v>5</v>
      </c>
    </row>
    <row r="132" spans="1:17" x14ac:dyDescent="0.25">
      <c r="A132" s="87"/>
      <c r="B132" s="87"/>
      <c r="C132" s="88"/>
      <c r="D132" s="87"/>
      <c r="E132" s="87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</row>
    <row r="133" spans="1:17" ht="22.5" x14ac:dyDescent="0.25">
      <c r="A133" s="54">
        <v>45084</v>
      </c>
      <c r="B133" s="55"/>
      <c r="C133" s="56" t="s">
        <v>103</v>
      </c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</row>
    <row r="134" spans="1:17" x14ac:dyDescent="0.25">
      <c r="A134" s="57" t="s">
        <v>2</v>
      </c>
      <c r="B134" s="57" t="s">
        <v>3</v>
      </c>
      <c r="C134" s="58" t="s">
        <v>4</v>
      </c>
      <c r="D134" s="59" t="s">
        <v>5</v>
      </c>
      <c r="E134" s="60" t="s">
        <v>6</v>
      </c>
      <c r="F134" s="61" t="s">
        <v>7</v>
      </c>
      <c r="G134" s="62"/>
      <c r="H134" s="63"/>
      <c r="I134" s="59" t="s">
        <v>8</v>
      </c>
      <c r="J134" s="64"/>
      <c r="K134" s="62" t="s">
        <v>9</v>
      </c>
      <c r="L134" s="62"/>
      <c r="M134" s="63"/>
      <c r="N134" s="65" t="s">
        <v>10</v>
      </c>
      <c r="O134" s="62"/>
      <c r="P134" s="62"/>
      <c r="Q134" s="62"/>
    </row>
    <row r="135" spans="1:17" x14ac:dyDescent="0.25">
      <c r="A135" s="66" t="s">
        <v>11</v>
      </c>
      <c r="B135" s="66" t="s">
        <v>12</v>
      </c>
      <c r="C135" s="66"/>
      <c r="D135" s="21" t="s">
        <v>13</v>
      </c>
      <c r="E135" s="21" t="s">
        <v>121</v>
      </c>
      <c r="F135" s="21" t="s">
        <v>15</v>
      </c>
      <c r="G135" s="21" t="s">
        <v>16</v>
      </c>
      <c r="H135" s="21" t="s">
        <v>17</v>
      </c>
      <c r="I135" s="67" t="s">
        <v>18</v>
      </c>
      <c r="J135" s="21" t="s">
        <v>19</v>
      </c>
      <c r="K135" s="21" t="s">
        <v>20</v>
      </c>
      <c r="L135" s="21" t="s">
        <v>21</v>
      </c>
      <c r="M135" s="21" t="s">
        <v>22</v>
      </c>
      <c r="N135" s="21" t="s">
        <v>23</v>
      </c>
      <c r="O135" s="21" t="s">
        <v>24</v>
      </c>
      <c r="P135" s="21" t="s">
        <v>25</v>
      </c>
      <c r="Q135" s="21" t="s">
        <v>26</v>
      </c>
    </row>
    <row r="136" spans="1:17" x14ac:dyDescent="0.25">
      <c r="A136" s="21">
        <v>1</v>
      </c>
      <c r="B136" s="21">
        <v>2</v>
      </c>
      <c r="C136" s="21">
        <v>3</v>
      </c>
      <c r="D136" s="68">
        <v>4</v>
      </c>
      <c r="E136" s="69"/>
      <c r="F136" s="21">
        <v>5</v>
      </c>
      <c r="G136" s="21">
        <v>6</v>
      </c>
      <c r="H136" s="21">
        <v>7</v>
      </c>
      <c r="I136" s="21">
        <v>8</v>
      </c>
      <c r="J136" s="21">
        <v>9</v>
      </c>
      <c r="K136" s="21">
        <v>10</v>
      </c>
      <c r="L136" s="21">
        <v>11</v>
      </c>
      <c r="M136" s="21">
        <v>12</v>
      </c>
      <c r="N136" s="21">
        <v>13</v>
      </c>
      <c r="O136" s="21">
        <v>14</v>
      </c>
      <c r="P136" s="21">
        <v>15</v>
      </c>
      <c r="Q136" s="21">
        <v>16</v>
      </c>
    </row>
    <row r="137" spans="1:17" x14ac:dyDescent="0.25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</row>
    <row r="138" spans="1:17" x14ac:dyDescent="0.25">
      <c r="A138" s="55"/>
      <c r="B138" s="71" t="s">
        <v>27</v>
      </c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</row>
    <row r="139" spans="1:17" x14ac:dyDescent="0.25">
      <c r="A139" s="21" t="s">
        <v>28</v>
      </c>
      <c r="B139" s="21" t="s">
        <v>122</v>
      </c>
      <c r="C139" s="40" t="s">
        <v>123</v>
      </c>
      <c r="D139" s="13" t="s">
        <v>83</v>
      </c>
      <c r="E139" s="13" t="s">
        <v>124</v>
      </c>
      <c r="F139" s="5">
        <v>27.68</v>
      </c>
      <c r="G139" s="5">
        <v>11.47</v>
      </c>
      <c r="H139" s="5">
        <v>27.57</v>
      </c>
      <c r="I139" s="5">
        <v>324.22000000000003</v>
      </c>
      <c r="J139" s="5">
        <v>0.08</v>
      </c>
      <c r="K139" s="5">
        <v>0.57999999999999996</v>
      </c>
      <c r="L139" s="5">
        <v>0.09</v>
      </c>
      <c r="M139" s="5">
        <v>0.56999999999999995</v>
      </c>
      <c r="N139" s="5">
        <v>253.65</v>
      </c>
      <c r="O139" s="5">
        <v>309.95999999999998</v>
      </c>
      <c r="P139" s="5">
        <v>41.79</v>
      </c>
      <c r="Q139" s="5">
        <v>0.86</v>
      </c>
    </row>
    <row r="140" spans="1:17" x14ac:dyDescent="0.25">
      <c r="A140" s="21"/>
      <c r="B140" s="21"/>
      <c r="C140" s="40" t="s">
        <v>125</v>
      </c>
      <c r="D140" s="13"/>
      <c r="E140" s="13"/>
      <c r="F140" s="5">
        <v>35.369999999999997</v>
      </c>
      <c r="G140" s="5">
        <v>14.66</v>
      </c>
      <c r="H140" s="5">
        <v>35.229999999999997</v>
      </c>
      <c r="I140" s="5">
        <v>414.28</v>
      </c>
      <c r="J140" s="5">
        <v>0.1</v>
      </c>
      <c r="K140" s="5">
        <v>0.74</v>
      </c>
      <c r="L140" s="5">
        <v>0.11</v>
      </c>
      <c r="M140" s="5">
        <v>0.73</v>
      </c>
      <c r="N140" s="5">
        <v>324.11</v>
      </c>
      <c r="O140" s="5">
        <v>396.06</v>
      </c>
      <c r="P140" s="5">
        <v>53.4</v>
      </c>
      <c r="Q140" s="5">
        <v>1.1000000000000001</v>
      </c>
    </row>
    <row r="141" spans="1:17" x14ac:dyDescent="0.25">
      <c r="A141" s="21" t="s">
        <v>42</v>
      </c>
      <c r="B141" s="21" t="s">
        <v>74</v>
      </c>
      <c r="C141" s="40" t="s">
        <v>75</v>
      </c>
      <c r="D141" s="20">
        <v>200</v>
      </c>
      <c r="E141" s="20">
        <v>200</v>
      </c>
      <c r="F141" s="21">
        <v>0.12</v>
      </c>
      <c r="G141" s="21">
        <v>0</v>
      </c>
      <c r="H141" s="21">
        <v>12.04</v>
      </c>
      <c r="I141" s="21">
        <v>48.64</v>
      </c>
      <c r="J141" s="21">
        <v>0</v>
      </c>
      <c r="K141" s="21">
        <v>0.02</v>
      </c>
      <c r="L141" s="21">
        <v>0</v>
      </c>
      <c r="M141" s="21">
        <v>0</v>
      </c>
      <c r="N141" s="21">
        <v>4.2699999999999996</v>
      </c>
      <c r="O141" s="21">
        <v>6.43</v>
      </c>
      <c r="P141" s="21">
        <v>3.3</v>
      </c>
      <c r="Q141" s="21">
        <v>0.72</v>
      </c>
    </row>
    <row r="142" spans="1:17" x14ac:dyDescent="0.25">
      <c r="A142" s="21" t="s">
        <v>46</v>
      </c>
      <c r="B142" s="21"/>
      <c r="C142" s="40" t="s">
        <v>36</v>
      </c>
      <c r="D142" s="13">
        <v>100</v>
      </c>
      <c r="E142" s="13">
        <v>100</v>
      </c>
      <c r="F142" s="5">
        <v>0.9</v>
      </c>
      <c r="G142" s="5">
        <v>0.2</v>
      </c>
      <c r="H142" s="5">
        <v>8.1</v>
      </c>
      <c r="I142" s="5">
        <v>43</v>
      </c>
      <c r="J142" s="5">
        <v>0.04</v>
      </c>
      <c r="K142" s="5">
        <v>60</v>
      </c>
      <c r="L142" s="5">
        <v>0</v>
      </c>
      <c r="M142" s="5">
        <v>0</v>
      </c>
      <c r="N142" s="5">
        <v>34</v>
      </c>
      <c r="O142" s="5">
        <v>23</v>
      </c>
      <c r="P142" s="5">
        <v>13</v>
      </c>
      <c r="Q142" s="5">
        <v>0.3</v>
      </c>
    </row>
    <row r="143" spans="1:17" x14ac:dyDescent="0.25">
      <c r="A143" s="21" t="s">
        <v>50</v>
      </c>
      <c r="B143" s="12" t="s">
        <v>85</v>
      </c>
      <c r="C143" s="73" t="s">
        <v>86</v>
      </c>
      <c r="D143" s="74">
        <v>20</v>
      </c>
      <c r="E143" s="74">
        <v>20</v>
      </c>
      <c r="F143" s="12">
        <v>4.6399999999999997</v>
      </c>
      <c r="G143" s="12">
        <v>5.9</v>
      </c>
      <c r="H143" s="12">
        <v>0</v>
      </c>
      <c r="I143" s="12">
        <v>72.8</v>
      </c>
      <c r="J143" s="12">
        <v>0.01</v>
      </c>
      <c r="K143" s="12">
        <v>0.32</v>
      </c>
      <c r="L143" s="12">
        <v>0.05</v>
      </c>
      <c r="M143" s="12">
        <v>0.08</v>
      </c>
      <c r="N143" s="12">
        <v>200</v>
      </c>
      <c r="O143" s="12">
        <v>108</v>
      </c>
      <c r="P143" s="12">
        <v>10</v>
      </c>
      <c r="Q143" s="12">
        <v>0.22</v>
      </c>
    </row>
    <row r="144" spans="1:17" x14ac:dyDescent="0.25">
      <c r="A144" s="21" t="s">
        <v>64</v>
      </c>
      <c r="B144" s="12"/>
      <c r="C144" s="3" t="s">
        <v>37</v>
      </c>
      <c r="D144" s="7">
        <v>25</v>
      </c>
      <c r="E144" s="7">
        <v>25</v>
      </c>
      <c r="F144" s="8">
        <v>1.97</v>
      </c>
      <c r="G144" s="8">
        <v>0.2</v>
      </c>
      <c r="H144" s="8">
        <v>13.3</v>
      </c>
      <c r="I144" s="8">
        <v>64.7</v>
      </c>
      <c r="J144" s="8">
        <v>0.03</v>
      </c>
      <c r="K144" s="8">
        <v>0</v>
      </c>
      <c r="L144" s="8">
        <v>0</v>
      </c>
      <c r="M144" s="8">
        <v>0</v>
      </c>
      <c r="N144" s="8">
        <v>5</v>
      </c>
      <c r="O144" s="8">
        <v>16</v>
      </c>
      <c r="P144" s="8">
        <v>3.5</v>
      </c>
      <c r="Q144" s="8">
        <v>0.3</v>
      </c>
    </row>
    <row r="145" spans="1:17" x14ac:dyDescent="0.25">
      <c r="A145" s="76"/>
      <c r="B145" s="76"/>
      <c r="C145" s="76"/>
      <c r="D145" s="77">
        <v>525</v>
      </c>
      <c r="E145" s="77">
        <v>575</v>
      </c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</row>
    <row r="146" spans="1:17" x14ac:dyDescent="0.25">
      <c r="A146" s="55"/>
      <c r="B146" s="71" t="s">
        <v>87</v>
      </c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</row>
    <row r="147" spans="1:17" x14ac:dyDescent="0.25">
      <c r="A147" s="21" t="s">
        <v>28</v>
      </c>
      <c r="B147" s="78" t="s">
        <v>126</v>
      </c>
      <c r="C147" s="40" t="s">
        <v>127</v>
      </c>
      <c r="D147" s="13">
        <v>60</v>
      </c>
      <c r="E147" s="13">
        <v>100</v>
      </c>
      <c r="F147" s="5">
        <v>3.06</v>
      </c>
      <c r="G147" s="5">
        <v>7.6</v>
      </c>
      <c r="H147" s="5">
        <v>7.04</v>
      </c>
      <c r="I147" s="5">
        <v>108.85</v>
      </c>
      <c r="J147" s="5">
        <v>0.05</v>
      </c>
      <c r="K147" s="5">
        <v>4.3499999999999996</v>
      </c>
      <c r="L147" s="5">
        <v>0.01</v>
      </c>
      <c r="M147" s="5">
        <v>1.52</v>
      </c>
      <c r="N147" s="5">
        <v>11.64</v>
      </c>
      <c r="O147" s="5">
        <v>59.19</v>
      </c>
      <c r="P147" s="5">
        <v>13.3</v>
      </c>
      <c r="Q147" s="5">
        <v>0.5</v>
      </c>
    </row>
    <row r="148" spans="1:17" x14ac:dyDescent="0.25">
      <c r="A148" s="21"/>
      <c r="B148" s="21"/>
      <c r="C148" s="40"/>
      <c r="D148" s="13"/>
      <c r="E148" s="13"/>
      <c r="F148" s="5">
        <v>5.0999999999999996</v>
      </c>
      <c r="G148" s="5">
        <v>12.66</v>
      </c>
      <c r="H148" s="5">
        <v>11.74</v>
      </c>
      <c r="I148" s="5">
        <v>181.42</v>
      </c>
      <c r="J148" s="5">
        <v>0.09</v>
      </c>
      <c r="K148" s="5">
        <v>7.25</v>
      </c>
      <c r="L148" s="5">
        <v>0.02</v>
      </c>
      <c r="M148" s="5">
        <v>2.5299999999999998</v>
      </c>
      <c r="N148" s="5">
        <v>19.399999999999999</v>
      </c>
      <c r="O148" s="5">
        <v>98.55</v>
      </c>
      <c r="P148" s="5">
        <v>22.17</v>
      </c>
      <c r="Q148" s="5">
        <v>0.84</v>
      </c>
    </row>
    <row r="149" spans="1:17" x14ac:dyDescent="0.25">
      <c r="A149" s="21" t="s">
        <v>42</v>
      </c>
      <c r="B149" s="5" t="s">
        <v>128</v>
      </c>
      <c r="C149" s="41" t="s">
        <v>129</v>
      </c>
      <c r="D149" s="13">
        <v>200</v>
      </c>
      <c r="E149" s="13">
        <v>250</v>
      </c>
      <c r="F149" s="5">
        <v>1.54</v>
      </c>
      <c r="G149" s="5">
        <v>4.6900000000000004</v>
      </c>
      <c r="H149" s="5">
        <v>10.07</v>
      </c>
      <c r="I149" s="5">
        <v>92.19</v>
      </c>
      <c r="J149" s="5">
        <v>0.05</v>
      </c>
      <c r="K149" s="5">
        <v>4.26</v>
      </c>
      <c r="L149" s="5">
        <v>0.02</v>
      </c>
      <c r="M149" s="5">
        <v>0.18</v>
      </c>
      <c r="N149" s="5">
        <v>23.27</v>
      </c>
      <c r="O149" s="5">
        <v>36.6</v>
      </c>
      <c r="P149" s="5">
        <v>18.88</v>
      </c>
      <c r="Q149" s="5">
        <v>0.54</v>
      </c>
    </row>
    <row r="150" spans="1:17" x14ac:dyDescent="0.25">
      <c r="A150" s="21"/>
      <c r="B150" s="5"/>
      <c r="C150" s="41"/>
      <c r="D150" s="13"/>
      <c r="E150" s="13"/>
      <c r="F150" s="5">
        <v>1.93</v>
      </c>
      <c r="G150" s="5">
        <v>5.86</v>
      </c>
      <c r="H150" s="5">
        <v>12.59</v>
      </c>
      <c r="I150" s="5">
        <v>115.24</v>
      </c>
      <c r="J150" s="5">
        <v>0.06</v>
      </c>
      <c r="K150" s="5">
        <v>5.32</v>
      </c>
      <c r="L150" s="5">
        <v>0.03</v>
      </c>
      <c r="M150" s="5">
        <v>0.23</v>
      </c>
      <c r="N150" s="5">
        <v>29.09</v>
      </c>
      <c r="O150" s="5">
        <v>45.75</v>
      </c>
      <c r="P150" s="5">
        <v>23.6</v>
      </c>
      <c r="Q150" s="5">
        <v>0.67</v>
      </c>
    </row>
    <row r="151" spans="1:17" x14ac:dyDescent="0.25">
      <c r="A151" s="21" t="s">
        <v>46</v>
      </c>
      <c r="B151" s="6" t="s">
        <v>70</v>
      </c>
      <c r="C151" s="3" t="s">
        <v>71</v>
      </c>
      <c r="D151" s="45">
        <v>105</v>
      </c>
      <c r="E151" s="45">
        <v>125</v>
      </c>
      <c r="F151" s="8">
        <v>11.21</v>
      </c>
      <c r="G151" s="8">
        <v>12.31</v>
      </c>
      <c r="H151" s="8">
        <v>6.03</v>
      </c>
      <c r="I151" s="8">
        <v>185.59</v>
      </c>
      <c r="J151" s="8">
        <v>0.06</v>
      </c>
      <c r="K151" s="8">
        <v>0.14000000000000001</v>
      </c>
      <c r="L151" s="8">
        <v>0</v>
      </c>
      <c r="M151" s="8">
        <v>0.68</v>
      </c>
      <c r="N151" s="8">
        <v>28.91</v>
      </c>
      <c r="O151" s="8">
        <v>117.66</v>
      </c>
      <c r="P151" s="8">
        <v>22.35</v>
      </c>
      <c r="Q151" s="8">
        <v>0.98</v>
      </c>
    </row>
    <row r="152" spans="1:17" x14ac:dyDescent="0.25">
      <c r="A152" s="21"/>
      <c r="B152" s="6"/>
      <c r="C152" s="3" t="s">
        <v>49</v>
      </c>
      <c r="D152" s="45"/>
      <c r="E152" s="45"/>
      <c r="F152" s="8">
        <v>13.35</v>
      </c>
      <c r="G152" s="8">
        <v>14.65</v>
      </c>
      <c r="H152" s="8">
        <v>7.18</v>
      </c>
      <c r="I152" s="8">
        <v>220.94</v>
      </c>
      <c r="J152" s="8">
        <v>0.08</v>
      </c>
      <c r="K152" s="8">
        <v>0.16</v>
      </c>
      <c r="L152" s="8">
        <v>0</v>
      </c>
      <c r="M152" s="8">
        <v>0.81</v>
      </c>
      <c r="N152" s="8">
        <v>34.409999999999997</v>
      </c>
      <c r="O152" s="8">
        <v>140.08000000000001</v>
      </c>
      <c r="P152" s="8">
        <v>26.61</v>
      </c>
      <c r="Q152" s="8">
        <v>1.1599999999999999</v>
      </c>
    </row>
    <row r="153" spans="1:17" x14ac:dyDescent="0.25">
      <c r="A153" s="21" t="s">
        <v>50</v>
      </c>
      <c r="B153" s="21" t="s">
        <v>130</v>
      </c>
      <c r="C153" s="40" t="s">
        <v>73</v>
      </c>
      <c r="D153" s="13">
        <v>150</v>
      </c>
      <c r="E153" s="13">
        <v>180</v>
      </c>
      <c r="F153" s="89">
        <v>5.52</v>
      </c>
      <c r="G153" s="89">
        <v>5.3</v>
      </c>
      <c r="H153" s="89">
        <v>35.33</v>
      </c>
      <c r="I153" s="89">
        <v>211.1</v>
      </c>
      <c r="J153" s="89">
        <v>0.08</v>
      </c>
      <c r="K153" s="89">
        <v>0.05</v>
      </c>
      <c r="L153" s="89">
        <v>0</v>
      </c>
      <c r="M153" s="89">
        <v>0.99</v>
      </c>
      <c r="N153" s="89">
        <v>11.39</v>
      </c>
      <c r="O153" s="89">
        <v>47.15</v>
      </c>
      <c r="P153" s="89">
        <v>17.36</v>
      </c>
      <c r="Q153" s="89">
        <v>0.92</v>
      </c>
    </row>
    <row r="154" spans="1:17" x14ac:dyDescent="0.25">
      <c r="A154" s="21"/>
      <c r="B154" s="21"/>
      <c r="C154" s="40"/>
      <c r="D154" s="13"/>
      <c r="E154" s="13"/>
      <c r="F154" s="89">
        <v>6.62</v>
      </c>
      <c r="G154" s="89">
        <v>6.35</v>
      </c>
      <c r="H154" s="89">
        <v>42.39</v>
      </c>
      <c r="I154" s="89">
        <v>253.31</v>
      </c>
      <c r="J154" s="89">
        <v>0.09</v>
      </c>
      <c r="K154" s="89">
        <v>0.05</v>
      </c>
      <c r="L154" s="89">
        <v>0</v>
      </c>
      <c r="M154" s="89">
        <v>1.19</v>
      </c>
      <c r="N154" s="89">
        <v>13.66</v>
      </c>
      <c r="O154" s="89">
        <v>56.57</v>
      </c>
      <c r="P154" s="89">
        <v>20.83</v>
      </c>
      <c r="Q154" s="89">
        <v>1.1000000000000001</v>
      </c>
    </row>
    <row r="155" spans="1:17" x14ac:dyDescent="0.25">
      <c r="A155" s="21" t="s">
        <v>64</v>
      </c>
      <c r="B155" s="3" t="s">
        <v>53</v>
      </c>
      <c r="C155" s="3" t="s">
        <v>54</v>
      </c>
      <c r="D155" s="13">
        <v>200</v>
      </c>
      <c r="E155" s="13">
        <v>200</v>
      </c>
      <c r="F155" s="5">
        <v>2</v>
      </c>
      <c r="G155" s="5">
        <v>0.2</v>
      </c>
      <c r="H155" s="5">
        <v>5.8</v>
      </c>
      <c r="I155" s="5">
        <v>36</v>
      </c>
      <c r="J155" s="5">
        <v>0.04</v>
      </c>
      <c r="K155" s="5">
        <v>8</v>
      </c>
      <c r="L155" s="5">
        <v>0.01</v>
      </c>
      <c r="M155" s="5">
        <v>0.2</v>
      </c>
      <c r="N155" s="5">
        <v>40</v>
      </c>
      <c r="O155" s="5">
        <v>36</v>
      </c>
      <c r="P155" s="5">
        <v>20</v>
      </c>
      <c r="Q155" s="5">
        <v>0.4</v>
      </c>
    </row>
    <row r="156" spans="1:17" x14ac:dyDescent="0.25">
      <c r="A156" s="21" t="s">
        <v>76</v>
      </c>
      <c r="B156" s="3"/>
      <c r="C156" s="3" t="s">
        <v>55</v>
      </c>
      <c r="D156" s="13">
        <v>25</v>
      </c>
      <c r="E156" s="13">
        <v>50</v>
      </c>
      <c r="F156" s="8">
        <v>1.97</v>
      </c>
      <c r="G156" s="8">
        <v>0.2</v>
      </c>
      <c r="H156" s="8">
        <v>13.3</v>
      </c>
      <c r="I156" s="8">
        <v>64.7</v>
      </c>
      <c r="J156" s="8">
        <v>0.03</v>
      </c>
      <c r="K156" s="8">
        <v>0</v>
      </c>
      <c r="L156" s="8">
        <v>0</v>
      </c>
      <c r="M156" s="8">
        <v>0</v>
      </c>
      <c r="N156" s="8">
        <v>5</v>
      </c>
      <c r="O156" s="8">
        <v>16</v>
      </c>
      <c r="P156" s="8">
        <v>3.5</v>
      </c>
      <c r="Q156" s="8">
        <v>0.3</v>
      </c>
    </row>
    <row r="157" spans="1:17" x14ac:dyDescent="0.25">
      <c r="A157" s="21"/>
      <c r="B157" s="3"/>
      <c r="C157" s="3"/>
      <c r="D157" s="7"/>
      <c r="E157" s="7"/>
      <c r="F157" s="8">
        <v>3.94</v>
      </c>
      <c r="G157" s="8">
        <v>0.4</v>
      </c>
      <c r="H157" s="8">
        <v>26.6</v>
      </c>
      <c r="I157" s="8">
        <v>129.4</v>
      </c>
      <c r="J157" s="8">
        <v>0.06</v>
      </c>
      <c r="K157" s="8">
        <v>0</v>
      </c>
      <c r="L157" s="8">
        <v>0</v>
      </c>
      <c r="M157" s="8">
        <v>0</v>
      </c>
      <c r="N157" s="8">
        <v>11.5</v>
      </c>
      <c r="O157" s="8">
        <v>42.32</v>
      </c>
      <c r="P157" s="8">
        <v>19.16</v>
      </c>
      <c r="Q157" s="8">
        <v>0.74</v>
      </c>
    </row>
    <row r="158" spans="1:17" x14ac:dyDescent="0.25">
      <c r="A158" s="21" t="s">
        <v>77</v>
      </c>
      <c r="B158" s="3"/>
      <c r="C158" s="15" t="s">
        <v>38</v>
      </c>
      <c r="D158" s="16">
        <v>25</v>
      </c>
      <c r="E158" s="16">
        <v>25</v>
      </c>
      <c r="F158" s="17">
        <v>1.87</v>
      </c>
      <c r="G158" s="17">
        <v>0.27</v>
      </c>
      <c r="H158" s="17">
        <v>12.12</v>
      </c>
      <c r="I158" s="17">
        <v>59.5</v>
      </c>
      <c r="J158" s="17">
        <v>0.38</v>
      </c>
      <c r="K158" s="17">
        <v>0</v>
      </c>
      <c r="L158" s="17">
        <v>0</v>
      </c>
      <c r="M158" s="17">
        <v>0</v>
      </c>
      <c r="N158" s="17">
        <v>9.57</v>
      </c>
      <c r="O158" s="17">
        <v>44.2</v>
      </c>
      <c r="P158" s="17">
        <v>13.45</v>
      </c>
      <c r="Q158" s="17">
        <v>0.75</v>
      </c>
    </row>
    <row r="159" spans="1:17" x14ac:dyDescent="0.25">
      <c r="A159" s="21"/>
      <c r="B159" s="3"/>
      <c r="C159" s="15"/>
      <c r="D159" s="16">
        <v>765</v>
      </c>
      <c r="E159" s="16">
        <v>930</v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21"/>
      <c r="B160" s="21"/>
      <c r="C160" s="85" t="s">
        <v>100</v>
      </c>
      <c r="D160" s="21"/>
      <c r="E160" s="21"/>
      <c r="F160" s="86">
        <f>F139+F141+F142+F143+F144+F147+F149+F151+F153+F155+F156+F158</f>
        <v>62.48</v>
      </c>
      <c r="G160" s="86">
        <f>G139+G141+G142+G143+G144+G147+G149+G151+G153+G155+G156+G158</f>
        <v>48.34</v>
      </c>
      <c r="H160" s="86">
        <f t="shared" ref="H160:Q160" si="8">H139+H141+H142+H143+H144+H147+H149+H151+H153+H155+H156+H158</f>
        <v>150.70000000000002</v>
      </c>
      <c r="I160" s="86">
        <f t="shared" si="8"/>
        <v>1311.2900000000002</v>
      </c>
      <c r="J160" s="86">
        <f t="shared" si="8"/>
        <v>0.85</v>
      </c>
      <c r="K160" s="86">
        <f t="shared" si="8"/>
        <v>77.72</v>
      </c>
      <c r="L160" s="86">
        <f t="shared" si="8"/>
        <v>0.18000000000000002</v>
      </c>
      <c r="M160" s="86">
        <f t="shared" si="8"/>
        <v>4.2200000000000006</v>
      </c>
      <c r="N160" s="86">
        <f t="shared" si="8"/>
        <v>626.70000000000005</v>
      </c>
      <c r="O160" s="86">
        <f t="shared" si="8"/>
        <v>820.18999999999994</v>
      </c>
      <c r="P160" s="86">
        <f t="shared" si="8"/>
        <v>180.43</v>
      </c>
      <c r="Q160" s="86">
        <f t="shared" si="8"/>
        <v>6.79</v>
      </c>
    </row>
    <row r="161" spans="1:17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</row>
    <row r="162" spans="1:17" x14ac:dyDescent="0.25">
      <c r="A162" s="76"/>
      <c r="B162" s="76"/>
      <c r="C162" s="79" t="s">
        <v>101</v>
      </c>
      <c r="D162" s="76"/>
      <c r="E162" s="76"/>
      <c r="F162" s="86">
        <f>F140+F141+F142+F143+F144+F148+F150+F152+F154+F155+F157+F158</f>
        <v>77.81</v>
      </c>
      <c r="G162" s="86">
        <f t="shared" ref="G162:Q162" si="9">G140+G141+G142+G143+G144+G148+G150+G152+G154+G155+G157+G158</f>
        <v>61.35</v>
      </c>
      <c r="H162" s="86">
        <f t="shared" si="9"/>
        <v>187.09</v>
      </c>
      <c r="I162" s="86">
        <f t="shared" si="9"/>
        <v>1639.23</v>
      </c>
      <c r="J162" s="86">
        <f t="shared" si="9"/>
        <v>0.98000000000000009</v>
      </c>
      <c r="K162" s="86">
        <f t="shared" si="9"/>
        <v>81.86</v>
      </c>
      <c r="L162" s="86">
        <f t="shared" si="9"/>
        <v>0.22</v>
      </c>
      <c r="M162" s="86">
        <f t="shared" si="9"/>
        <v>5.7700000000000005</v>
      </c>
      <c r="N162" s="86">
        <f t="shared" si="9"/>
        <v>725.01</v>
      </c>
      <c r="O162" s="86">
        <f t="shared" si="9"/>
        <v>1012.9600000000002</v>
      </c>
      <c r="P162" s="86">
        <f t="shared" si="9"/>
        <v>229.01999999999995</v>
      </c>
      <c r="Q162" s="86">
        <f t="shared" si="9"/>
        <v>8.3000000000000007</v>
      </c>
    </row>
    <row r="163" spans="1:17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</row>
    <row r="164" spans="1:17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>
        <v>6</v>
      </c>
    </row>
    <row r="165" spans="1:17" ht="22.5" x14ac:dyDescent="0.25">
      <c r="A165" s="54">
        <v>45085</v>
      </c>
      <c r="B165" s="55"/>
      <c r="C165" s="56" t="s">
        <v>120</v>
      </c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</row>
    <row r="166" spans="1:17" x14ac:dyDescent="0.25">
      <c r="A166" s="57" t="s">
        <v>2</v>
      </c>
      <c r="B166" s="57" t="s">
        <v>3</v>
      </c>
      <c r="C166" s="58" t="s">
        <v>4</v>
      </c>
      <c r="D166" s="59" t="s">
        <v>5</v>
      </c>
      <c r="E166" s="60" t="s">
        <v>6</v>
      </c>
      <c r="F166" s="61" t="s">
        <v>7</v>
      </c>
      <c r="G166" s="62"/>
      <c r="H166" s="63"/>
      <c r="I166" s="59" t="s">
        <v>8</v>
      </c>
      <c r="J166" s="64"/>
      <c r="K166" s="62" t="s">
        <v>9</v>
      </c>
      <c r="L166" s="62"/>
      <c r="M166" s="63"/>
      <c r="N166" s="65" t="s">
        <v>10</v>
      </c>
      <c r="O166" s="62"/>
      <c r="P166" s="62"/>
      <c r="Q166" s="62"/>
    </row>
    <row r="167" spans="1:17" x14ac:dyDescent="0.25">
      <c r="A167" s="66" t="s">
        <v>11</v>
      </c>
      <c r="B167" s="66" t="s">
        <v>12</v>
      </c>
      <c r="C167" s="66"/>
      <c r="D167" s="21" t="s">
        <v>13</v>
      </c>
      <c r="E167" s="21" t="s">
        <v>79</v>
      </c>
      <c r="F167" s="21" t="s">
        <v>15</v>
      </c>
      <c r="G167" s="21" t="s">
        <v>16</v>
      </c>
      <c r="H167" s="21" t="s">
        <v>17</v>
      </c>
      <c r="I167" s="67" t="s">
        <v>18</v>
      </c>
      <c r="J167" s="21" t="s">
        <v>19</v>
      </c>
      <c r="K167" s="21" t="s">
        <v>20</v>
      </c>
      <c r="L167" s="21" t="s">
        <v>21</v>
      </c>
      <c r="M167" s="21" t="s">
        <v>22</v>
      </c>
      <c r="N167" s="21" t="s">
        <v>23</v>
      </c>
      <c r="O167" s="21" t="s">
        <v>24</v>
      </c>
      <c r="P167" s="21" t="s">
        <v>25</v>
      </c>
      <c r="Q167" s="21" t="s">
        <v>26</v>
      </c>
    </row>
    <row r="168" spans="1:17" x14ac:dyDescent="0.25">
      <c r="A168" s="21">
        <v>1</v>
      </c>
      <c r="B168" s="21">
        <v>2</v>
      </c>
      <c r="C168" s="21">
        <v>3</v>
      </c>
      <c r="D168" s="68">
        <v>4</v>
      </c>
      <c r="E168" s="69"/>
      <c r="F168" s="21">
        <v>5</v>
      </c>
      <c r="G168" s="21">
        <v>6</v>
      </c>
      <c r="H168" s="21">
        <v>7</v>
      </c>
      <c r="I168" s="21">
        <v>8</v>
      </c>
      <c r="J168" s="21">
        <v>9</v>
      </c>
      <c r="K168" s="21">
        <v>10</v>
      </c>
      <c r="L168" s="21">
        <v>11</v>
      </c>
      <c r="M168" s="21">
        <v>12</v>
      </c>
      <c r="N168" s="21">
        <v>13</v>
      </c>
      <c r="O168" s="21">
        <v>14</v>
      </c>
      <c r="P168" s="21">
        <v>15</v>
      </c>
      <c r="Q168" s="21">
        <v>16</v>
      </c>
    </row>
    <row r="169" spans="1:17" x14ac:dyDescent="0.25">
      <c r="A169" s="55"/>
      <c r="B169" s="71" t="s">
        <v>27</v>
      </c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</row>
    <row r="170" spans="1:17" x14ac:dyDescent="0.25">
      <c r="A170" s="21" t="s">
        <v>28</v>
      </c>
      <c r="B170" s="90" t="s">
        <v>132</v>
      </c>
      <c r="C170" s="40" t="s">
        <v>133</v>
      </c>
      <c r="D170" s="13" t="s">
        <v>31</v>
      </c>
      <c r="E170" s="13" t="s">
        <v>32</v>
      </c>
      <c r="F170" s="5">
        <v>5.12</v>
      </c>
      <c r="G170" s="5">
        <v>6.62</v>
      </c>
      <c r="H170" s="5">
        <v>32.61</v>
      </c>
      <c r="I170" s="5">
        <v>210.13</v>
      </c>
      <c r="J170" s="5">
        <v>0.03</v>
      </c>
      <c r="K170" s="5">
        <v>1.21</v>
      </c>
      <c r="L170" s="5">
        <v>0.02</v>
      </c>
      <c r="M170" s="5">
        <v>0.17</v>
      </c>
      <c r="N170" s="5">
        <v>31.67</v>
      </c>
      <c r="O170" s="5">
        <v>94.67</v>
      </c>
      <c r="P170" s="5">
        <v>16.399999999999999</v>
      </c>
      <c r="Q170" s="5">
        <v>0.41</v>
      </c>
    </row>
    <row r="171" spans="1:17" x14ac:dyDescent="0.25">
      <c r="A171" s="21"/>
      <c r="B171" s="90"/>
      <c r="C171" s="40" t="s">
        <v>134</v>
      </c>
      <c r="D171" s="13"/>
      <c r="E171" s="13"/>
      <c r="F171" s="5">
        <v>6.37</v>
      </c>
      <c r="G171" s="5">
        <v>8.23</v>
      </c>
      <c r="H171" s="5">
        <v>40.56</v>
      </c>
      <c r="I171" s="5">
        <v>261.38</v>
      </c>
      <c r="J171" s="5">
        <v>0.04</v>
      </c>
      <c r="K171" s="5">
        <v>1.51</v>
      </c>
      <c r="L171" s="5">
        <v>0.02</v>
      </c>
      <c r="M171" s="5">
        <v>0.21</v>
      </c>
      <c r="N171" s="5">
        <v>39.39</v>
      </c>
      <c r="O171" s="5">
        <v>117.76</v>
      </c>
      <c r="P171" s="5">
        <v>20.399999999999999</v>
      </c>
      <c r="Q171" s="5">
        <v>0.51</v>
      </c>
    </row>
    <row r="172" spans="1:17" x14ac:dyDescent="0.25">
      <c r="A172" s="21" t="s">
        <v>42</v>
      </c>
      <c r="B172" s="12" t="s">
        <v>135</v>
      </c>
      <c r="C172" s="73" t="s">
        <v>136</v>
      </c>
      <c r="D172" s="74">
        <v>200</v>
      </c>
      <c r="E172" s="74">
        <v>200</v>
      </c>
      <c r="F172" s="8">
        <v>1.36</v>
      </c>
      <c r="G172" s="8">
        <v>0</v>
      </c>
      <c r="H172" s="8">
        <v>29.02</v>
      </c>
      <c r="I172" s="8">
        <v>116.19</v>
      </c>
      <c r="J172" s="8">
        <v>0</v>
      </c>
      <c r="K172" s="8">
        <v>0</v>
      </c>
      <c r="L172" s="8">
        <v>0</v>
      </c>
      <c r="M172" s="8">
        <v>0</v>
      </c>
      <c r="N172" s="8">
        <v>0.68</v>
      </c>
      <c r="O172" s="8">
        <v>0</v>
      </c>
      <c r="P172" s="8">
        <v>0</v>
      </c>
      <c r="Q172" s="8">
        <v>0.1</v>
      </c>
    </row>
    <row r="173" spans="1:17" x14ac:dyDescent="0.25">
      <c r="A173" s="21" t="s">
        <v>46</v>
      </c>
      <c r="B173" s="21"/>
      <c r="C173" s="40" t="s">
        <v>36</v>
      </c>
      <c r="D173" s="13">
        <v>100</v>
      </c>
      <c r="E173" s="13">
        <v>100</v>
      </c>
      <c r="F173" s="5">
        <v>0.4</v>
      </c>
      <c r="G173" s="5">
        <v>0.4</v>
      </c>
      <c r="H173" s="5">
        <v>9.8000000000000007</v>
      </c>
      <c r="I173" s="5">
        <v>47</v>
      </c>
      <c r="J173" s="5">
        <v>0.03</v>
      </c>
      <c r="K173" s="5">
        <v>10</v>
      </c>
      <c r="L173" s="5">
        <v>0</v>
      </c>
      <c r="M173" s="5">
        <v>0</v>
      </c>
      <c r="N173" s="5">
        <v>16</v>
      </c>
      <c r="O173" s="5">
        <v>11</v>
      </c>
      <c r="P173" s="5">
        <v>9</v>
      </c>
      <c r="Q173" s="5">
        <v>2.2000000000000002</v>
      </c>
    </row>
    <row r="174" spans="1:17" x14ac:dyDescent="0.25">
      <c r="A174" s="21" t="s">
        <v>50</v>
      </c>
      <c r="B174" s="21"/>
      <c r="C174" s="3" t="s">
        <v>37</v>
      </c>
      <c r="D174" s="7">
        <v>25</v>
      </c>
      <c r="E174" s="7">
        <v>25</v>
      </c>
      <c r="F174" s="8">
        <v>1.97</v>
      </c>
      <c r="G174" s="8">
        <v>0.2</v>
      </c>
      <c r="H174" s="8">
        <v>13.3</v>
      </c>
      <c r="I174" s="8">
        <v>64.7</v>
      </c>
      <c r="J174" s="8">
        <v>0.03</v>
      </c>
      <c r="K174" s="8">
        <v>0</v>
      </c>
      <c r="L174" s="8">
        <v>0</v>
      </c>
      <c r="M174" s="8">
        <v>0</v>
      </c>
      <c r="N174" s="8">
        <v>5</v>
      </c>
      <c r="O174" s="8">
        <v>16</v>
      </c>
      <c r="P174" s="8">
        <v>3.5</v>
      </c>
      <c r="Q174" s="8">
        <v>0.3</v>
      </c>
    </row>
    <row r="175" spans="1:17" x14ac:dyDescent="0.25">
      <c r="A175" s="21" t="s">
        <v>64</v>
      </c>
      <c r="B175" s="12"/>
      <c r="C175" s="3" t="s">
        <v>38</v>
      </c>
      <c r="D175" s="7">
        <v>25</v>
      </c>
      <c r="E175" s="7">
        <v>25</v>
      </c>
      <c r="F175" s="8">
        <v>1.87</v>
      </c>
      <c r="G175" s="8">
        <v>0.27</v>
      </c>
      <c r="H175" s="8">
        <v>12.12</v>
      </c>
      <c r="I175" s="8">
        <v>59.5</v>
      </c>
      <c r="J175" s="8">
        <v>0.38</v>
      </c>
      <c r="K175" s="8">
        <v>0</v>
      </c>
      <c r="L175" s="8">
        <v>0</v>
      </c>
      <c r="M175" s="8">
        <v>0</v>
      </c>
      <c r="N175" s="8">
        <v>9.57</v>
      </c>
      <c r="O175" s="8">
        <v>44.2</v>
      </c>
      <c r="P175" s="8">
        <v>13.45</v>
      </c>
      <c r="Q175" s="8">
        <v>0.75</v>
      </c>
    </row>
    <row r="176" spans="1:17" x14ac:dyDescent="0.25">
      <c r="A176" s="55"/>
      <c r="B176" s="55"/>
      <c r="C176" s="55"/>
      <c r="D176" s="91">
        <v>555</v>
      </c>
      <c r="E176" s="91">
        <v>605</v>
      </c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</row>
    <row r="177" spans="1:17" x14ac:dyDescent="0.25">
      <c r="A177" s="55"/>
      <c r="B177" s="71" t="s">
        <v>87</v>
      </c>
      <c r="C177" s="55"/>
      <c r="D177" s="55"/>
      <c r="E177" s="55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</row>
    <row r="178" spans="1:17" x14ac:dyDescent="0.25">
      <c r="A178" s="21" t="s">
        <v>28</v>
      </c>
      <c r="B178" s="78" t="s">
        <v>137</v>
      </c>
      <c r="C178" s="40" t="s">
        <v>138</v>
      </c>
      <c r="D178" s="13">
        <v>60</v>
      </c>
      <c r="E178" s="13">
        <v>100</v>
      </c>
      <c r="F178" s="5">
        <v>0.59</v>
      </c>
      <c r="G178" s="5">
        <v>3.08</v>
      </c>
      <c r="H178" s="5">
        <v>2.72</v>
      </c>
      <c r="I178" s="5">
        <v>39.49</v>
      </c>
      <c r="J178" s="5">
        <v>0.03</v>
      </c>
      <c r="K178" s="5">
        <v>10.96</v>
      </c>
      <c r="L178" s="5">
        <v>0.16</v>
      </c>
      <c r="M178" s="5">
        <v>2.78</v>
      </c>
      <c r="N178" s="5">
        <v>18.59</v>
      </c>
      <c r="O178" s="5">
        <v>22.36</v>
      </c>
      <c r="P178" s="5">
        <v>11</v>
      </c>
      <c r="Q178" s="5">
        <v>0.52</v>
      </c>
    </row>
    <row r="179" spans="1:17" x14ac:dyDescent="0.25">
      <c r="A179" s="21"/>
      <c r="B179" s="78"/>
      <c r="C179" s="40" t="s">
        <v>139</v>
      </c>
      <c r="D179" s="13"/>
      <c r="E179" s="13"/>
      <c r="F179" s="5">
        <v>0.98</v>
      </c>
      <c r="G179" s="5">
        <v>5.13</v>
      </c>
      <c r="H179" s="5">
        <v>4.54</v>
      </c>
      <c r="I179" s="5">
        <v>65.81</v>
      </c>
      <c r="J179" s="5">
        <v>0.05</v>
      </c>
      <c r="K179" s="5">
        <v>18.27</v>
      </c>
      <c r="L179" s="5">
        <v>0.26</v>
      </c>
      <c r="M179" s="5">
        <v>4.63</v>
      </c>
      <c r="N179" s="5">
        <v>30.49</v>
      </c>
      <c r="O179" s="5">
        <v>37.26</v>
      </c>
      <c r="P179" s="5">
        <v>18.34</v>
      </c>
      <c r="Q179" s="5">
        <v>0.86</v>
      </c>
    </row>
    <row r="180" spans="1:17" x14ac:dyDescent="0.25">
      <c r="A180" s="21" t="s">
        <v>42</v>
      </c>
      <c r="B180" s="93" t="s">
        <v>140</v>
      </c>
      <c r="C180" s="3" t="s">
        <v>141</v>
      </c>
      <c r="D180" s="13">
        <v>200</v>
      </c>
      <c r="E180" s="94">
        <v>250</v>
      </c>
      <c r="F180" s="5">
        <v>1.96</v>
      </c>
      <c r="G180" s="5">
        <v>3.91</v>
      </c>
      <c r="H180" s="5">
        <v>11.13</v>
      </c>
      <c r="I180" s="5">
        <v>87.5</v>
      </c>
      <c r="J180" s="5">
        <v>0.04</v>
      </c>
      <c r="K180" s="5">
        <v>0.44</v>
      </c>
      <c r="L180" s="5">
        <v>0.01</v>
      </c>
      <c r="M180" s="5">
        <v>0.42</v>
      </c>
      <c r="N180" s="5">
        <v>13.52</v>
      </c>
      <c r="O180" s="5">
        <v>32.17</v>
      </c>
      <c r="P180" s="5">
        <v>11.34</v>
      </c>
      <c r="Q180" s="5">
        <v>0.61</v>
      </c>
    </row>
    <row r="181" spans="1:17" x14ac:dyDescent="0.25">
      <c r="A181" s="21"/>
      <c r="B181" s="93"/>
      <c r="C181" s="3"/>
      <c r="D181" s="13"/>
      <c r="E181" s="13"/>
      <c r="F181" s="5">
        <v>2.4500000000000002</v>
      </c>
      <c r="G181" s="5">
        <v>4.8899999999999997</v>
      </c>
      <c r="H181" s="5">
        <v>13.91</v>
      </c>
      <c r="I181" s="5">
        <v>109.38</v>
      </c>
      <c r="J181" s="5">
        <v>0.05</v>
      </c>
      <c r="K181" s="5">
        <v>0.55000000000000004</v>
      </c>
      <c r="L181" s="5">
        <v>0.01</v>
      </c>
      <c r="M181" s="5">
        <v>0.53</v>
      </c>
      <c r="N181" s="5">
        <v>16.899999999999999</v>
      </c>
      <c r="O181" s="5">
        <v>40.21</v>
      </c>
      <c r="P181" s="5">
        <v>14.17</v>
      </c>
      <c r="Q181" s="5">
        <v>0.76</v>
      </c>
    </row>
    <row r="182" spans="1:17" x14ac:dyDescent="0.25">
      <c r="A182" s="21" t="s">
        <v>46</v>
      </c>
      <c r="B182" s="3" t="s">
        <v>142</v>
      </c>
      <c r="C182" s="3" t="s">
        <v>143</v>
      </c>
      <c r="D182" s="13">
        <v>105</v>
      </c>
      <c r="E182" s="13">
        <v>125</v>
      </c>
      <c r="F182" s="5">
        <v>15.94</v>
      </c>
      <c r="G182" s="5">
        <v>15.94</v>
      </c>
      <c r="H182" s="5">
        <v>0.85</v>
      </c>
      <c r="I182" s="5">
        <v>238.59</v>
      </c>
      <c r="J182" s="5">
        <v>0.04</v>
      </c>
      <c r="K182" s="5">
        <v>1.4</v>
      </c>
      <c r="L182" s="5">
        <v>0.03</v>
      </c>
      <c r="M182" s="5">
        <v>0.49</v>
      </c>
      <c r="N182" s="5">
        <v>17.7</v>
      </c>
      <c r="O182" s="5">
        <v>115.31</v>
      </c>
      <c r="P182" s="5">
        <v>13.98</v>
      </c>
      <c r="Q182" s="5">
        <v>1.24</v>
      </c>
    </row>
    <row r="183" spans="1:17" x14ac:dyDescent="0.25">
      <c r="A183" s="21"/>
      <c r="B183" s="93"/>
      <c r="C183" s="3" t="s">
        <v>49</v>
      </c>
      <c r="D183" s="13"/>
      <c r="E183" s="13"/>
      <c r="F183" s="5">
        <v>18.98</v>
      </c>
      <c r="G183" s="5">
        <v>18.98</v>
      </c>
      <c r="H183" s="5">
        <v>1.01</v>
      </c>
      <c r="I183" s="5">
        <v>252.79</v>
      </c>
      <c r="J183" s="5">
        <v>0.05</v>
      </c>
      <c r="K183" s="5">
        <v>1.67</v>
      </c>
      <c r="L183" s="5">
        <v>0.04</v>
      </c>
      <c r="M183" s="5">
        <v>0.57999999999999996</v>
      </c>
      <c r="N183" s="5">
        <v>21.07</v>
      </c>
      <c r="O183" s="5">
        <v>137.27000000000001</v>
      </c>
      <c r="P183" s="5">
        <v>16.649999999999999</v>
      </c>
      <c r="Q183" s="5">
        <v>1.48</v>
      </c>
    </row>
    <row r="184" spans="1:17" x14ac:dyDescent="0.25">
      <c r="A184" s="21" t="s">
        <v>50</v>
      </c>
      <c r="B184" s="93" t="s">
        <v>117</v>
      </c>
      <c r="C184" s="3" t="s">
        <v>118</v>
      </c>
      <c r="D184" s="20">
        <v>150</v>
      </c>
      <c r="E184" s="20">
        <v>180</v>
      </c>
      <c r="F184" s="21">
        <v>3.2</v>
      </c>
      <c r="G184" s="21">
        <v>0.03</v>
      </c>
      <c r="H184" s="21">
        <v>23.3</v>
      </c>
      <c r="I184" s="21">
        <v>160.46</v>
      </c>
      <c r="J184" s="21">
        <v>0.11</v>
      </c>
      <c r="K184" s="21">
        <v>6.41</v>
      </c>
      <c r="L184" s="21">
        <v>0.02</v>
      </c>
      <c r="M184" s="21">
        <v>0.2</v>
      </c>
      <c r="N184" s="21">
        <v>34.29</v>
      </c>
      <c r="O184" s="21">
        <v>73.97</v>
      </c>
      <c r="P184" s="21">
        <v>24.24</v>
      </c>
      <c r="Q184" s="21">
        <v>0.99</v>
      </c>
    </row>
    <row r="185" spans="1:17" x14ac:dyDescent="0.25">
      <c r="A185" s="21"/>
      <c r="B185" s="93"/>
      <c r="C185" s="3"/>
      <c r="D185" s="20"/>
      <c r="E185" s="20"/>
      <c r="F185" s="21">
        <v>3.83</v>
      </c>
      <c r="G185" s="21">
        <v>0.03</v>
      </c>
      <c r="H185" s="21">
        <v>27.95</v>
      </c>
      <c r="I185" s="21">
        <v>192.55</v>
      </c>
      <c r="J185" s="21">
        <v>0.13</v>
      </c>
      <c r="K185" s="21">
        <v>7.69</v>
      </c>
      <c r="L185" s="21">
        <v>0.02</v>
      </c>
      <c r="M185" s="21">
        <v>0.23</v>
      </c>
      <c r="N185" s="21">
        <v>41.15</v>
      </c>
      <c r="O185" s="21">
        <v>88.76</v>
      </c>
      <c r="P185" s="21">
        <v>29.09</v>
      </c>
      <c r="Q185" s="21">
        <v>1.19</v>
      </c>
    </row>
    <row r="186" spans="1:17" x14ac:dyDescent="0.25">
      <c r="A186" s="21" t="s">
        <v>64</v>
      </c>
      <c r="B186" s="93" t="s">
        <v>62</v>
      </c>
      <c r="C186" s="3" t="s">
        <v>144</v>
      </c>
      <c r="D186" s="13">
        <v>200</v>
      </c>
      <c r="E186" s="13">
        <v>200</v>
      </c>
      <c r="F186" s="5">
        <v>0.56000000000000005</v>
      </c>
      <c r="G186" s="5">
        <v>0</v>
      </c>
      <c r="H186" s="5">
        <v>27.89</v>
      </c>
      <c r="I186" s="5">
        <v>113.79</v>
      </c>
      <c r="J186" s="5">
        <v>0.01</v>
      </c>
      <c r="K186" s="5">
        <v>0.15</v>
      </c>
      <c r="L186" s="5">
        <v>0.01</v>
      </c>
      <c r="M186" s="5">
        <v>1.68</v>
      </c>
      <c r="N186" s="5">
        <v>56.45</v>
      </c>
      <c r="O186" s="5">
        <v>18.309999999999999</v>
      </c>
      <c r="P186" s="5">
        <v>6.86</v>
      </c>
      <c r="Q186" s="5">
        <v>1.59</v>
      </c>
    </row>
    <row r="187" spans="1:17" x14ac:dyDescent="0.25">
      <c r="A187" s="21" t="s">
        <v>76</v>
      </c>
      <c r="B187" s="3"/>
      <c r="C187" s="3" t="s">
        <v>55</v>
      </c>
      <c r="D187" s="13">
        <v>25</v>
      </c>
      <c r="E187" s="13">
        <v>50</v>
      </c>
      <c r="F187" s="8">
        <v>1.97</v>
      </c>
      <c r="G187" s="8">
        <v>0.2</v>
      </c>
      <c r="H187" s="8">
        <v>13.3</v>
      </c>
      <c r="I187" s="8">
        <v>64.7</v>
      </c>
      <c r="J187" s="8">
        <v>0.03</v>
      </c>
      <c r="K187" s="8">
        <v>0</v>
      </c>
      <c r="L187" s="8">
        <v>0</v>
      </c>
      <c r="M187" s="8">
        <v>0</v>
      </c>
      <c r="N187" s="8">
        <v>5</v>
      </c>
      <c r="O187" s="8">
        <v>16</v>
      </c>
      <c r="P187" s="8">
        <v>3.5</v>
      </c>
      <c r="Q187" s="8">
        <v>0.3</v>
      </c>
    </row>
    <row r="188" spans="1:17" x14ac:dyDescent="0.25">
      <c r="A188" s="21"/>
      <c r="B188" s="3"/>
      <c r="C188" s="3"/>
      <c r="D188" s="7"/>
      <c r="E188" s="7"/>
      <c r="F188" s="8">
        <v>3.94</v>
      </c>
      <c r="G188" s="8">
        <v>0.4</v>
      </c>
      <c r="H188" s="8">
        <v>26.6</v>
      </c>
      <c r="I188" s="8">
        <v>129.4</v>
      </c>
      <c r="J188" s="8">
        <v>0.06</v>
      </c>
      <c r="K188" s="8">
        <v>0</v>
      </c>
      <c r="L188" s="8">
        <v>0</v>
      </c>
      <c r="M188" s="8">
        <v>0</v>
      </c>
      <c r="N188" s="8">
        <v>11.5</v>
      </c>
      <c r="O188" s="8">
        <v>42.32</v>
      </c>
      <c r="P188" s="8">
        <v>19.16</v>
      </c>
      <c r="Q188" s="8">
        <v>0.74</v>
      </c>
    </row>
    <row r="189" spans="1:17" x14ac:dyDescent="0.25">
      <c r="A189" s="21" t="s">
        <v>77</v>
      </c>
      <c r="B189" s="3"/>
      <c r="C189" s="15" t="s">
        <v>38</v>
      </c>
      <c r="D189" s="16">
        <v>25</v>
      </c>
      <c r="E189" s="16">
        <v>25</v>
      </c>
      <c r="F189" s="17">
        <v>1.87</v>
      </c>
      <c r="G189" s="17">
        <v>0.27</v>
      </c>
      <c r="H189" s="17">
        <v>12.12</v>
      </c>
      <c r="I189" s="17">
        <v>59.5</v>
      </c>
      <c r="J189" s="17">
        <v>0.38</v>
      </c>
      <c r="K189" s="17">
        <v>0</v>
      </c>
      <c r="L189" s="17">
        <v>0</v>
      </c>
      <c r="M189" s="17">
        <v>0</v>
      </c>
      <c r="N189" s="17">
        <v>9.57</v>
      </c>
      <c r="O189" s="17">
        <v>44.2</v>
      </c>
      <c r="P189" s="17">
        <v>13.45</v>
      </c>
      <c r="Q189" s="17">
        <v>0.75</v>
      </c>
    </row>
    <row r="190" spans="1:17" x14ac:dyDescent="0.25">
      <c r="A190" s="21"/>
      <c r="B190" s="3"/>
      <c r="C190" s="15"/>
      <c r="D190" s="16">
        <v>765</v>
      </c>
      <c r="E190" s="16">
        <v>930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21"/>
      <c r="B191" s="21"/>
      <c r="C191" s="85" t="s">
        <v>145</v>
      </c>
      <c r="D191" s="21"/>
      <c r="E191" s="21"/>
      <c r="F191" s="86">
        <f>F170+F172+F173+F174+F175+F178+F180+F182+F184+F186+F187+F189</f>
        <v>36.81</v>
      </c>
      <c r="G191" s="86">
        <f t="shared" ref="G191:Q191" si="10">G170+G172+G173+G174+G175+G178+G180+G182+G184+G186+G187+G189</f>
        <v>30.92</v>
      </c>
      <c r="H191" s="86">
        <f t="shared" si="10"/>
        <v>188.16000000000003</v>
      </c>
      <c r="I191" s="86">
        <f t="shared" si="10"/>
        <v>1261.5500000000002</v>
      </c>
      <c r="J191" s="86">
        <f t="shared" si="10"/>
        <v>1.1100000000000001</v>
      </c>
      <c r="K191" s="86">
        <f t="shared" si="10"/>
        <v>30.57</v>
      </c>
      <c r="L191" s="86">
        <f t="shared" si="10"/>
        <v>0.25</v>
      </c>
      <c r="M191" s="86">
        <f t="shared" si="10"/>
        <v>5.7399999999999993</v>
      </c>
      <c r="N191" s="86">
        <f t="shared" si="10"/>
        <v>218.04000000000002</v>
      </c>
      <c r="O191" s="86">
        <f t="shared" si="10"/>
        <v>488.19000000000005</v>
      </c>
      <c r="P191" s="86">
        <f t="shared" si="10"/>
        <v>126.72</v>
      </c>
      <c r="Q191" s="86">
        <f t="shared" si="10"/>
        <v>9.7600000000000016</v>
      </c>
    </row>
    <row r="192" spans="1:17" x14ac:dyDescent="0.2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</row>
    <row r="193" spans="1:17" x14ac:dyDescent="0.25">
      <c r="A193" s="76"/>
      <c r="B193" s="76"/>
      <c r="C193" s="79" t="s">
        <v>101</v>
      </c>
      <c r="D193" s="76"/>
      <c r="E193" s="76"/>
      <c r="F193" s="86">
        <f>F171+F172+F173+F174+F175+F179+F181+F183+F185+F186+F188+F189</f>
        <v>44.58</v>
      </c>
      <c r="G193" s="86">
        <f t="shared" ref="G193:Q193" si="11">G171+G172+G173+G174+G175+G179+G181+G183+G185+G186+G188+G189</f>
        <v>38.800000000000004</v>
      </c>
      <c r="H193" s="86">
        <f t="shared" si="11"/>
        <v>218.82000000000002</v>
      </c>
      <c r="I193" s="86">
        <f t="shared" si="11"/>
        <v>1471.99</v>
      </c>
      <c r="J193" s="86">
        <f t="shared" si="11"/>
        <v>1.21</v>
      </c>
      <c r="K193" s="86">
        <f t="shared" si="11"/>
        <v>39.839999999999996</v>
      </c>
      <c r="L193" s="86">
        <f t="shared" si="11"/>
        <v>0.36000000000000004</v>
      </c>
      <c r="M193" s="86">
        <f t="shared" si="11"/>
        <v>7.86</v>
      </c>
      <c r="N193" s="86">
        <f t="shared" si="11"/>
        <v>257.77</v>
      </c>
      <c r="O193" s="86">
        <f t="shared" si="11"/>
        <v>597.29</v>
      </c>
      <c r="P193" s="86">
        <f t="shared" si="11"/>
        <v>164.07</v>
      </c>
      <c r="Q193" s="86">
        <f t="shared" si="11"/>
        <v>11.229999999999999</v>
      </c>
    </row>
    <row r="194" spans="1:17" x14ac:dyDescent="0.2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</row>
    <row r="195" spans="1:17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>
        <v>7</v>
      </c>
    </row>
    <row r="196" spans="1:17" x14ac:dyDescent="0.2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</row>
    <row r="197" spans="1:17" ht="22.5" x14ac:dyDescent="0.25">
      <c r="A197" s="54">
        <v>45086</v>
      </c>
      <c r="B197" s="55"/>
      <c r="C197" s="56" t="s">
        <v>131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</row>
    <row r="198" spans="1:17" x14ac:dyDescent="0.25">
      <c r="A198" s="57" t="s">
        <v>2</v>
      </c>
      <c r="B198" s="57" t="s">
        <v>3</v>
      </c>
      <c r="C198" s="58" t="s">
        <v>4</v>
      </c>
      <c r="D198" s="59" t="s">
        <v>5</v>
      </c>
      <c r="E198" s="60" t="s">
        <v>6</v>
      </c>
      <c r="F198" s="61" t="s">
        <v>7</v>
      </c>
      <c r="G198" s="62"/>
      <c r="H198" s="63"/>
      <c r="I198" s="59" t="s">
        <v>8</v>
      </c>
      <c r="J198" s="64"/>
      <c r="K198" s="62" t="s">
        <v>9</v>
      </c>
      <c r="L198" s="62"/>
      <c r="M198" s="63"/>
      <c r="N198" s="65" t="s">
        <v>10</v>
      </c>
      <c r="O198" s="62"/>
      <c r="P198" s="62"/>
      <c r="Q198" s="62"/>
    </row>
    <row r="199" spans="1:17" x14ac:dyDescent="0.25">
      <c r="A199" s="66" t="s">
        <v>11</v>
      </c>
      <c r="B199" s="66" t="s">
        <v>12</v>
      </c>
      <c r="C199" s="66"/>
      <c r="D199" s="21" t="s">
        <v>13</v>
      </c>
      <c r="E199" s="21" t="s">
        <v>79</v>
      </c>
      <c r="F199" s="21" t="s">
        <v>15</v>
      </c>
      <c r="G199" s="21" t="s">
        <v>16</v>
      </c>
      <c r="H199" s="21" t="s">
        <v>17</v>
      </c>
      <c r="I199" s="67" t="s">
        <v>18</v>
      </c>
      <c r="J199" s="21" t="s">
        <v>19</v>
      </c>
      <c r="K199" s="21" t="s">
        <v>20</v>
      </c>
      <c r="L199" s="21" t="s">
        <v>21</v>
      </c>
      <c r="M199" s="21" t="s">
        <v>22</v>
      </c>
      <c r="N199" s="21" t="s">
        <v>23</v>
      </c>
      <c r="O199" s="21" t="s">
        <v>24</v>
      </c>
      <c r="P199" s="21" t="s">
        <v>25</v>
      </c>
      <c r="Q199" s="21" t="s">
        <v>26</v>
      </c>
    </row>
    <row r="200" spans="1:17" x14ac:dyDescent="0.25">
      <c r="A200" s="21">
        <v>1</v>
      </c>
      <c r="B200" s="21">
        <v>2</v>
      </c>
      <c r="C200" s="21">
        <v>3</v>
      </c>
      <c r="D200" s="68">
        <v>4</v>
      </c>
      <c r="E200" s="69"/>
      <c r="F200" s="21">
        <v>5</v>
      </c>
      <c r="G200" s="21">
        <v>6</v>
      </c>
      <c r="H200" s="21">
        <v>7</v>
      </c>
      <c r="I200" s="21">
        <v>8</v>
      </c>
      <c r="J200" s="21">
        <v>9</v>
      </c>
      <c r="K200" s="21">
        <v>10</v>
      </c>
      <c r="L200" s="21">
        <v>11</v>
      </c>
      <c r="M200" s="21">
        <v>12</v>
      </c>
      <c r="N200" s="21">
        <v>13</v>
      </c>
      <c r="O200" s="21">
        <v>14</v>
      </c>
      <c r="P200" s="21">
        <v>15</v>
      </c>
      <c r="Q200" s="21">
        <v>16</v>
      </c>
    </row>
    <row r="201" spans="1:17" x14ac:dyDescent="0.25">
      <c r="A201" s="55"/>
      <c r="B201" s="55"/>
      <c r="C201" s="71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</row>
    <row r="202" spans="1:17" x14ac:dyDescent="0.25">
      <c r="A202" s="55"/>
      <c r="B202" s="71" t="s">
        <v>27</v>
      </c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</row>
    <row r="203" spans="1:17" x14ac:dyDescent="0.25">
      <c r="A203" s="21" t="s">
        <v>28</v>
      </c>
      <c r="B203" s="72" t="s">
        <v>147</v>
      </c>
      <c r="C203" s="73" t="s">
        <v>148</v>
      </c>
      <c r="D203" s="74" t="s">
        <v>31</v>
      </c>
      <c r="E203" s="74" t="s">
        <v>32</v>
      </c>
      <c r="F203" s="12">
        <v>6.04</v>
      </c>
      <c r="G203" s="12">
        <v>7.27</v>
      </c>
      <c r="H203" s="12">
        <v>34.29</v>
      </c>
      <c r="I203" s="12">
        <v>227.16</v>
      </c>
      <c r="J203" s="12">
        <v>0.13</v>
      </c>
      <c r="K203" s="12">
        <v>0.28999999999999998</v>
      </c>
      <c r="L203" s="12">
        <v>0.02</v>
      </c>
      <c r="M203" s="12">
        <v>0.17</v>
      </c>
      <c r="N203" s="12">
        <v>111.22</v>
      </c>
      <c r="O203" s="12">
        <v>145</v>
      </c>
      <c r="P203" s="12">
        <v>35.590000000000003</v>
      </c>
      <c r="Q203" s="12">
        <v>2.4900000000000002</v>
      </c>
    </row>
    <row r="204" spans="1:17" x14ac:dyDescent="0.25">
      <c r="A204" s="21"/>
      <c r="B204" s="72"/>
      <c r="C204" s="73" t="s">
        <v>134</v>
      </c>
      <c r="D204" s="74"/>
      <c r="E204" s="74"/>
      <c r="F204" s="12">
        <v>7.51</v>
      </c>
      <c r="G204" s="12">
        <v>9.0399999999999991</v>
      </c>
      <c r="H204" s="12">
        <v>42.65</v>
      </c>
      <c r="I204" s="12">
        <v>282.56</v>
      </c>
      <c r="J204" s="12">
        <v>0.16</v>
      </c>
      <c r="K204" s="12">
        <v>0.36</v>
      </c>
      <c r="L204" s="12">
        <v>0.02</v>
      </c>
      <c r="M204" s="12">
        <v>0.21</v>
      </c>
      <c r="N204" s="12">
        <v>138.35</v>
      </c>
      <c r="O204" s="12">
        <v>180.37</v>
      </c>
      <c r="P204" s="12">
        <v>44.27</v>
      </c>
      <c r="Q204" s="12">
        <v>3.1</v>
      </c>
    </row>
    <row r="205" spans="1:17" x14ac:dyDescent="0.25">
      <c r="A205" s="21" t="s">
        <v>42</v>
      </c>
      <c r="B205" s="12" t="s">
        <v>149</v>
      </c>
      <c r="C205" s="73" t="s">
        <v>150</v>
      </c>
      <c r="D205" s="74">
        <v>200</v>
      </c>
      <c r="E205" s="74">
        <v>200</v>
      </c>
      <c r="F205" s="8">
        <v>0.11</v>
      </c>
      <c r="G205" s="8">
        <v>0</v>
      </c>
      <c r="H205" s="8">
        <v>21.07</v>
      </c>
      <c r="I205" s="8">
        <v>84.69</v>
      </c>
      <c r="J205" s="8">
        <v>0</v>
      </c>
      <c r="K205" s="8">
        <v>0.75</v>
      </c>
      <c r="L205" s="8">
        <v>0</v>
      </c>
      <c r="M205" s="8">
        <v>0.2</v>
      </c>
      <c r="N205" s="8">
        <v>2.66</v>
      </c>
      <c r="O205" s="8">
        <v>1.72</v>
      </c>
      <c r="P205" s="8">
        <v>1.2</v>
      </c>
      <c r="Q205" s="8">
        <v>0.15</v>
      </c>
    </row>
    <row r="206" spans="1:17" x14ac:dyDescent="0.25">
      <c r="A206" s="21" t="s">
        <v>46</v>
      </c>
      <c r="B206" s="12"/>
      <c r="C206" s="73" t="s">
        <v>36</v>
      </c>
      <c r="D206" s="74">
        <v>100</v>
      </c>
      <c r="E206" s="74">
        <v>100</v>
      </c>
      <c r="F206" s="5">
        <v>0.4</v>
      </c>
      <c r="G206" s="5">
        <v>0.4</v>
      </c>
      <c r="H206" s="5">
        <v>9.8000000000000007</v>
      </c>
      <c r="I206" s="5">
        <v>47</v>
      </c>
      <c r="J206" s="5">
        <v>0.03</v>
      </c>
      <c r="K206" s="5">
        <v>10</v>
      </c>
      <c r="L206" s="5">
        <v>0</v>
      </c>
      <c r="M206" s="5">
        <v>0</v>
      </c>
      <c r="N206" s="5">
        <v>16</v>
      </c>
      <c r="O206" s="5">
        <v>11</v>
      </c>
      <c r="P206" s="5">
        <v>9</v>
      </c>
      <c r="Q206" s="5">
        <v>2.2000000000000002</v>
      </c>
    </row>
    <row r="207" spans="1:17" x14ac:dyDescent="0.25">
      <c r="A207" s="21" t="s">
        <v>50</v>
      </c>
      <c r="B207" s="21"/>
      <c r="C207" s="3" t="s">
        <v>37</v>
      </c>
      <c r="D207" s="7">
        <v>25</v>
      </c>
      <c r="E207" s="7">
        <v>25</v>
      </c>
      <c r="F207" s="8">
        <v>1.97</v>
      </c>
      <c r="G207" s="8">
        <v>0.2</v>
      </c>
      <c r="H207" s="8">
        <v>13.3</v>
      </c>
      <c r="I207" s="8">
        <v>64.7</v>
      </c>
      <c r="J207" s="8">
        <v>0.03</v>
      </c>
      <c r="K207" s="8">
        <v>0</v>
      </c>
      <c r="L207" s="8">
        <v>0</v>
      </c>
      <c r="M207" s="8">
        <v>0</v>
      </c>
      <c r="N207" s="8">
        <v>5</v>
      </c>
      <c r="O207" s="8">
        <v>16</v>
      </c>
      <c r="P207" s="8">
        <v>3.5</v>
      </c>
      <c r="Q207" s="8">
        <v>0.3</v>
      </c>
    </row>
    <row r="208" spans="1:17" x14ac:dyDescent="0.25">
      <c r="A208" s="21" t="s">
        <v>64</v>
      </c>
      <c r="B208" s="21"/>
      <c r="C208" s="15" t="s">
        <v>38</v>
      </c>
      <c r="D208" s="16">
        <v>25</v>
      </c>
      <c r="E208" s="16">
        <v>25</v>
      </c>
      <c r="F208" s="17">
        <v>1.87</v>
      </c>
      <c r="G208" s="17">
        <v>0.27</v>
      </c>
      <c r="H208" s="17">
        <v>12.12</v>
      </c>
      <c r="I208" s="17">
        <v>59.5</v>
      </c>
      <c r="J208" s="17">
        <v>0.38</v>
      </c>
      <c r="K208" s="17">
        <v>0</v>
      </c>
      <c r="L208" s="17">
        <v>0</v>
      </c>
      <c r="M208" s="17">
        <v>0</v>
      </c>
      <c r="N208" s="17">
        <v>9.57</v>
      </c>
      <c r="O208" s="17">
        <v>44.2</v>
      </c>
      <c r="P208" s="17">
        <v>13.45</v>
      </c>
      <c r="Q208" s="17">
        <v>0.75</v>
      </c>
    </row>
    <row r="209" spans="1:17" x14ac:dyDescent="0.25">
      <c r="A209" s="21"/>
      <c r="B209" s="12"/>
      <c r="C209" s="73"/>
      <c r="D209" s="74">
        <v>555</v>
      </c>
      <c r="E209" s="74">
        <v>605</v>
      </c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</row>
    <row r="211" spans="1:17" x14ac:dyDescent="0.25">
      <c r="A211" s="55"/>
      <c r="B211" s="71" t="s">
        <v>87</v>
      </c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</row>
    <row r="212" spans="1:17" x14ac:dyDescent="0.25">
      <c r="A212" s="21" t="s">
        <v>28</v>
      </c>
      <c r="B212" s="21" t="s">
        <v>151</v>
      </c>
      <c r="C212" s="40" t="s">
        <v>152</v>
      </c>
      <c r="D212" s="13">
        <v>60</v>
      </c>
      <c r="E212" s="13">
        <v>100</v>
      </c>
      <c r="F212" s="5">
        <v>0.96</v>
      </c>
      <c r="G212" s="5">
        <v>3.16</v>
      </c>
      <c r="H212" s="5">
        <v>7.61</v>
      </c>
      <c r="I212" s="5">
        <v>61.73</v>
      </c>
      <c r="J212" s="5">
        <v>0.05</v>
      </c>
      <c r="K212" s="5">
        <v>7.5</v>
      </c>
      <c r="L212" s="5">
        <v>0.13</v>
      </c>
      <c r="M212" s="5">
        <v>2.78</v>
      </c>
      <c r="N212" s="5">
        <v>19.57</v>
      </c>
      <c r="O212" s="5">
        <v>30.84</v>
      </c>
      <c r="P212" s="5">
        <v>12.76</v>
      </c>
      <c r="Q212" s="5">
        <v>0.59</v>
      </c>
    </row>
    <row r="213" spans="1:17" x14ac:dyDescent="0.25">
      <c r="A213" s="21"/>
      <c r="B213" s="21"/>
      <c r="C213" s="40" t="s">
        <v>153</v>
      </c>
      <c r="D213" s="13"/>
      <c r="E213" s="13"/>
      <c r="F213" s="5">
        <v>1.6</v>
      </c>
      <c r="G213" s="5">
        <v>5.26</v>
      </c>
      <c r="H213" s="5">
        <v>12.68</v>
      </c>
      <c r="I213" s="5">
        <v>102.89</v>
      </c>
      <c r="J213" s="5">
        <v>0.08</v>
      </c>
      <c r="K213" s="5">
        <v>12.5</v>
      </c>
      <c r="L213" s="5">
        <v>0.21</v>
      </c>
      <c r="M213" s="5">
        <v>4.63</v>
      </c>
      <c r="N213" s="5">
        <v>32.61</v>
      </c>
      <c r="O213" s="5">
        <v>51.4</v>
      </c>
      <c r="P213" s="5">
        <v>21.26</v>
      </c>
      <c r="Q213" s="5">
        <v>0.98</v>
      </c>
    </row>
    <row r="214" spans="1:17" x14ac:dyDescent="0.25">
      <c r="A214" s="21" t="s">
        <v>42</v>
      </c>
      <c r="B214" s="3" t="s">
        <v>154</v>
      </c>
      <c r="C214" s="3" t="s">
        <v>155</v>
      </c>
      <c r="D214" s="13" t="s">
        <v>156</v>
      </c>
      <c r="E214" s="13" t="s">
        <v>157</v>
      </c>
      <c r="F214" s="5">
        <v>2.31</v>
      </c>
      <c r="G214" s="5">
        <v>4</v>
      </c>
      <c r="H214" s="5">
        <v>10.42</v>
      </c>
      <c r="I214" s="5">
        <v>86.92</v>
      </c>
      <c r="J214" s="5">
        <v>0.04</v>
      </c>
      <c r="K214" s="5">
        <v>3.3</v>
      </c>
      <c r="L214" s="5">
        <v>0.01</v>
      </c>
      <c r="M214" s="5">
        <v>0.25</v>
      </c>
      <c r="N214" s="5">
        <v>51.74</v>
      </c>
      <c r="O214" s="5">
        <v>51.4</v>
      </c>
      <c r="P214" s="5">
        <v>17.260000000000002</v>
      </c>
      <c r="Q214" s="5">
        <v>0.52</v>
      </c>
    </row>
    <row r="215" spans="1:17" x14ac:dyDescent="0.25">
      <c r="A215" s="21"/>
      <c r="B215" s="3"/>
      <c r="C215" s="3"/>
      <c r="D215" s="13"/>
      <c r="E215" s="13"/>
      <c r="F215" s="5">
        <v>2.89</v>
      </c>
      <c r="G215" s="5">
        <v>5</v>
      </c>
      <c r="H215" s="5">
        <v>13.03</v>
      </c>
      <c r="I215" s="5">
        <v>108.65</v>
      </c>
      <c r="J215" s="5">
        <v>0.05</v>
      </c>
      <c r="K215" s="5">
        <v>4.13</v>
      </c>
      <c r="L215" s="5">
        <v>0.01</v>
      </c>
      <c r="M215" s="5">
        <v>0.31</v>
      </c>
      <c r="N215" s="5">
        <v>64.67</v>
      </c>
      <c r="O215" s="5">
        <v>64.25</v>
      </c>
      <c r="P215" s="5">
        <v>21.58</v>
      </c>
      <c r="Q215" s="5">
        <v>0.65</v>
      </c>
    </row>
    <row r="216" spans="1:17" x14ac:dyDescent="0.25">
      <c r="A216" s="21" t="s">
        <v>46</v>
      </c>
      <c r="B216" s="3" t="s">
        <v>158</v>
      </c>
      <c r="C216" s="3" t="s">
        <v>159</v>
      </c>
      <c r="D216" s="45">
        <v>105</v>
      </c>
      <c r="E216" s="45">
        <v>125</v>
      </c>
      <c r="F216" s="8">
        <v>11.21</v>
      </c>
      <c r="G216" s="8">
        <v>12.31</v>
      </c>
      <c r="H216" s="8">
        <v>6.03</v>
      </c>
      <c r="I216" s="8">
        <v>185.59</v>
      </c>
      <c r="J216" s="8">
        <v>0.06</v>
      </c>
      <c r="K216" s="8">
        <v>0.14000000000000001</v>
      </c>
      <c r="L216" s="8">
        <v>0</v>
      </c>
      <c r="M216" s="8">
        <v>0.68</v>
      </c>
      <c r="N216" s="8">
        <v>28.91</v>
      </c>
      <c r="O216" s="8">
        <v>117.66</v>
      </c>
      <c r="P216" s="8">
        <v>22.35</v>
      </c>
      <c r="Q216" s="8">
        <v>0.98</v>
      </c>
    </row>
    <row r="217" spans="1:17" x14ac:dyDescent="0.25">
      <c r="A217" s="21"/>
      <c r="B217" s="3"/>
      <c r="C217" s="3" t="s">
        <v>49</v>
      </c>
      <c r="D217" s="45"/>
      <c r="E217" s="45"/>
      <c r="F217" s="8">
        <v>13.35</v>
      </c>
      <c r="G217" s="8">
        <v>14.65</v>
      </c>
      <c r="H217" s="8">
        <v>7.18</v>
      </c>
      <c r="I217" s="8">
        <v>220.94</v>
      </c>
      <c r="J217" s="8">
        <v>0.08</v>
      </c>
      <c r="K217" s="8">
        <v>0.16</v>
      </c>
      <c r="L217" s="8">
        <v>0</v>
      </c>
      <c r="M217" s="8">
        <v>0.81</v>
      </c>
      <c r="N217" s="8">
        <v>34.409999999999997</v>
      </c>
      <c r="O217" s="8">
        <v>140.08000000000001</v>
      </c>
      <c r="P217" s="8">
        <v>26.61</v>
      </c>
      <c r="Q217" s="8">
        <v>1.1599999999999999</v>
      </c>
    </row>
    <row r="218" spans="1:17" x14ac:dyDescent="0.25">
      <c r="A218" s="21" t="s">
        <v>50</v>
      </c>
      <c r="B218" s="6" t="s">
        <v>160</v>
      </c>
      <c r="C218" s="3" t="s">
        <v>161</v>
      </c>
      <c r="D218" s="45">
        <v>150</v>
      </c>
      <c r="E218" s="45">
        <v>180</v>
      </c>
      <c r="F218" s="8">
        <v>8.73</v>
      </c>
      <c r="G218" s="8">
        <v>5.43</v>
      </c>
      <c r="H218" s="8">
        <v>45</v>
      </c>
      <c r="I218" s="8">
        <v>263.81</v>
      </c>
      <c r="J218" s="8">
        <v>0.21</v>
      </c>
      <c r="K218" s="8">
        <v>0.2</v>
      </c>
      <c r="L218" s="8">
        <v>0</v>
      </c>
      <c r="M218" s="8">
        <v>0.48</v>
      </c>
      <c r="N218" s="8">
        <v>38.64</v>
      </c>
      <c r="O218" s="8">
        <v>202.76</v>
      </c>
      <c r="P218" s="8">
        <v>52.94</v>
      </c>
      <c r="Q218" s="8">
        <v>4.49</v>
      </c>
    </row>
    <row r="219" spans="1:17" x14ac:dyDescent="0.25">
      <c r="A219" s="21"/>
      <c r="B219" s="6"/>
      <c r="C219" s="3"/>
      <c r="D219" s="45"/>
      <c r="E219" s="45"/>
      <c r="F219" s="8">
        <v>10.48</v>
      </c>
      <c r="G219" s="8">
        <v>6.52</v>
      </c>
      <c r="H219" s="8">
        <v>54</v>
      </c>
      <c r="I219" s="8">
        <v>316.57</v>
      </c>
      <c r="J219" s="8">
        <v>0.25</v>
      </c>
      <c r="K219" s="8">
        <v>0.23</v>
      </c>
      <c r="L219" s="8">
        <v>0</v>
      </c>
      <c r="M219" s="8">
        <v>0.57999999999999996</v>
      </c>
      <c r="N219" s="8">
        <v>46.37</v>
      </c>
      <c r="O219" s="8">
        <v>243.31</v>
      </c>
      <c r="P219" s="8">
        <v>63.52</v>
      </c>
      <c r="Q219" s="8">
        <v>5.38</v>
      </c>
    </row>
    <row r="220" spans="1:17" x14ac:dyDescent="0.25">
      <c r="A220" s="21" t="s">
        <v>64</v>
      </c>
      <c r="B220" s="12" t="s">
        <v>34</v>
      </c>
      <c r="C220" s="73" t="s">
        <v>35</v>
      </c>
      <c r="D220" s="74" t="s">
        <v>31</v>
      </c>
      <c r="E220" s="74" t="s">
        <v>31</v>
      </c>
      <c r="F220" s="8">
        <v>7.0000000000000007E-2</v>
      </c>
      <c r="G220" s="8">
        <v>0.01</v>
      </c>
      <c r="H220" s="8">
        <v>15.31</v>
      </c>
      <c r="I220" s="8">
        <v>61.62</v>
      </c>
      <c r="J220" s="8">
        <v>0</v>
      </c>
      <c r="K220" s="8">
        <v>2.9</v>
      </c>
      <c r="L220" s="8">
        <v>0</v>
      </c>
      <c r="M220" s="8">
        <v>0.01</v>
      </c>
      <c r="N220" s="8">
        <v>8.0500000000000007</v>
      </c>
      <c r="O220" s="8">
        <v>9.7899999999999991</v>
      </c>
      <c r="P220" s="8">
        <v>5.24</v>
      </c>
      <c r="Q220" s="8">
        <v>0.9</v>
      </c>
    </row>
    <row r="221" spans="1:17" x14ac:dyDescent="0.25">
      <c r="A221" s="21" t="s">
        <v>76</v>
      </c>
      <c r="B221" s="3"/>
      <c r="C221" s="3" t="s">
        <v>55</v>
      </c>
      <c r="D221" s="13">
        <v>25</v>
      </c>
      <c r="E221" s="13">
        <v>50</v>
      </c>
      <c r="F221" s="8">
        <v>1.97</v>
      </c>
      <c r="G221" s="8">
        <v>0.2</v>
      </c>
      <c r="H221" s="8">
        <v>13.3</v>
      </c>
      <c r="I221" s="8">
        <v>64.7</v>
      </c>
      <c r="J221" s="8">
        <v>0.03</v>
      </c>
      <c r="K221" s="8">
        <v>0</v>
      </c>
      <c r="L221" s="8">
        <v>0</v>
      </c>
      <c r="M221" s="8">
        <v>0</v>
      </c>
      <c r="N221" s="8">
        <v>5</v>
      </c>
      <c r="O221" s="8">
        <v>16</v>
      </c>
      <c r="P221" s="8">
        <v>3.5</v>
      </c>
      <c r="Q221" s="8">
        <v>0.3</v>
      </c>
    </row>
    <row r="222" spans="1:17" x14ac:dyDescent="0.25">
      <c r="A222" s="21"/>
      <c r="B222" s="3"/>
      <c r="C222" s="3"/>
      <c r="D222" s="7"/>
      <c r="E222" s="7"/>
      <c r="F222" s="8">
        <v>3.94</v>
      </c>
      <c r="G222" s="8">
        <v>0.4</v>
      </c>
      <c r="H222" s="8">
        <v>26.6</v>
      </c>
      <c r="I222" s="8">
        <v>129.4</v>
      </c>
      <c r="J222" s="8">
        <v>0.06</v>
      </c>
      <c r="K222" s="8">
        <v>0</v>
      </c>
      <c r="L222" s="8">
        <v>0</v>
      </c>
      <c r="M222" s="8">
        <v>0</v>
      </c>
      <c r="N222" s="8">
        <v>11.5</v>
      </c>
      <c r="O222" s="8">
        <v>42.32</v>
      </c>
      <c r="P222" s="8">
        <v>19.16</v>
      </c>
      <c r="Q222" s="8">
        <v>0.74</v>
      </c>
    </row>
    <row r="223" spans="1:17" x14ac:dyDescent="0.25">
      <c r="A223" s="21" t="s">
        <v>77</v>
      </c>
      <c r="B223" s="3"/>
      <c r="C223" s="15" t="s">
        <v>38</v>
      </c>
      <c r="D223" s="16">
        <v>25</v>
      </c>
      <c r="E223" s="16">
        <v>25</v>
      </c>
      <c r="F223" s="17">
        <v>1.87</v>
      </c>
      <c r="G223" s="17">
        <v>0.27</v>
      </c>
      <c r="H223" s="17">
        <v>12.12</v>
      </c>
      <c r="I223" s="17">
        <v>59.5</v>
      </c>
      <c r="J223" s="17">
        <v>0.38</v>
      </c>
      <c r="K223" s="17">
        <v>0</v>
      </c>
      <c r="L223" s="17">
        <v>0</v>
      </c>
      <c r="M223" s="17">
        <v>0</v>
      </c>
      <c r="N223" s="17">
        <v>9.57</v>
      </c>
      <c r="O223" s="17">
        <v>44.2</v>
      </c>
      <c r="P223" s="17">
        <v>13.45</v>
      </c>
      <c r="Q223" s="17">
        <v>0.75</v>
      </c>
    </row>
    <row r="224" spans="1:17" x14ac:dyDescent="0.25">
      <c r="A224" s="21"/>
      <c r="B224" s="21"/>
      <c r="C224" s="40"/>
      <c r="D224" s="20">
        <v>785</v>
      </c>
      <c r="E224" s="20">
        <v>950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25" spans="1:17" x14ac:dyDescent="0.25">
      <c r="A225" s="21"/>
      <c r="B225" s="21"/>
      <c r="C225" s="85" t="s">
        <v>100</v>
      </c>
      <c r="D225" s="21"/>
      <c r="E225" s="21"/>
      <c r="F225" s="86">
        <f>F203+F205+F206+F207+F208+F212+F214+F216+F218+F220+F221+F223</f>
        <v>37.510000000000005</v>
      </c>
      <c r="G225" s="86">
        <f t="shared" ref="G225:Q225" si="12">G203+G205+G206+G207+G208+G212+G214+G216+G218+G220+G221+G223</f>
        <v>33.520000000000003</v>
      </c>
      <c r="H225" s="86">
        <f t="shared" si="12"/>
        <v>200.37</v>
      </c>
      <c r="I225" s="86">
        <f t="shared" si="12"/>
        <v>1266.9199999999998</v>
      </c>
      <c r="J225" s="86">
        <f t="shared" si="12"/>
        <v>1.3400000000000003</v>
      </c>
      <c r="K225" s="86">
        <f t="shared" si="12"/>
        <v>25.08</v>
      </c>
      <c r="L225" s="86">
        <f t="shared" si="12"/>
        <v>0.16</v>
      </c>
      <c r="M225" s="86">
        <f t="shared" si="12"/>
        <v>4.57</v>
      </c>
      <c r="N225" s="86">
        <f t="shared" si="12"/>
        <v>305.93</v>
      </c>
      <c r="O225" s="86">
        <f t="shared" si="12"/>
        <v>690.57</v>
      </c>
      <c r="P225" s="86">
        <f t="shared" si="12"/>
        <v>190.24</v>
      </c>
      <c r="Q225" s="86">
        <f t="shared" si="12"/>
        <v>14.420000000000002</v>
      </c>
    </row>
    <row r="226" spans="1:17" x14ac:dyDescent="0.25">
      <c r="A226" s="55"/>
      <c r="B226" s="55"/>
      <c r="C226" s="55"/>
      <c r="D226" s="55"/>
      <c r="E226" s="55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</row>
    <row r="227" spans="1:17" x14ac:dyDescent="0.25">
      <c r="A227" s="76"/>
      <c r="B227" s="76"/>
      <c r="C227" s="79" t="s">
        <v>101</v>
      </c>
      <c r="D227" s="76"/>
      <c r="E227" s="76"/>
      <c r="F227" s="86">
        <f>F204+F205+F206+F207+F208+F213+F215+F217+F219+F220+F222+F223</f>
        <v>46.059999999999988</v>
      </c>
      <c r="G227" s="86">
        <f t="shared" ref="G227:Q227" si="13">G204+G205+G206+G207+G208+G213+G215+G217+G219+G220+G222+G223</f>
        <v>42.02</v>
      </c>
      <c r="H227" s="86">
        <f t="shared" si="13"/>
        <v>239.86</v>
      </c>
      <c r="I227" s="86">
        <f t="shared" si="13"/>
        <v>1538.02</v>
      </c>
      <c r="J227" s="86">
        <f t="shared" si="13"/>
        <v>1.5</v>
      </c>
      <c r="K227" s="86">
        <f t="shared" si="13"/>
        <v>31.029999999999998</v>
      </c>
      <c r="L227" s="86">
        <f t="shared" si="13"/>
        <v>0.24</v>
      </c>
      <c r="M227" s="86">
        <f t="shared" si="13"/>
        <v>6.75</v>
      </c>
      <c r="N227" s="86">
        <f t="shared" si="13"/>
        <v>378.76</v>
      </c>
      <c r="O227" s="86">
        <f t="shared" si="13"/>
        <v>848.64</v>
      </c>
      <c r="P227" s="86">
        <f t="shared" si="13"/>
        <v>242.24</v>
      </c>
      <c r="Q227" s="86">
        <f t="shared" si="13"/>
        <v>17.060000000000002</v>
      </c>
    </row>
    <row r="228" spans="1:17" x14ac:dyDescent="0.2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</row>
    <row r="229" spans="1:17" x14ac:dyDescent="0.2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>
        <v>8</v>
      </c>
    </row>
    <row r="232" spans="1:17" ht="22.5" x14ac:dyDescent="0.25">
      <c r="A232" s="54">
        <v>45090</v>
      </c>
      <c r="B232" s="55"/>
      <c r="C232" s="56" t="s">
        <v>217</v>
      </c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</row>
    <row r="233" spans="1:17" x14ac:dyDescent="0.25">
      <c r="A233" s="57" t="s">
        <v>2</v>
      </c>
      <c r="B233" s="57" t="s">
        <v>3</v>
      </c>
      <c r="C233" s="58" t="s">
        <v>4</v>
      </c>
      <c r="D233" s="59" t="s">
        <v>5</v>
      </c>
      <c r="E233" s="60" t="s">
        <v>6</v>
      </c>
      <c r="F233" s="61" t="s">
        <v>7</v>
      </c>
      <c r="G233" s="62"/>
      <c r="H233" s="63"/>
      <c r="I233" s="59" t="s">
        <v>8</v>
      </c>
      <c r="J233" s="64"/>
      <c r="K233" s="62" t="s">
        <v>9</v>
      </c>
      <c r="L233" s="62"/>
      <c r="M233" s="63"/>
      <c r="N233" s="65" t="s">
        <v>10</v>
      </c>
      <c r="O233" s="62"/>
      <c r="P233" s="62"/>
      <c r="Q233" s="62"/>
    </row>
    <row r="234" spans="1:17" x14ac:dyDescent="0.25">
      <c r="A234" s="66" t="s">
        <v>11</v>
      </c>
      <c r="B234" s="66" t="s">
        <v>12</v>
      </c>
      <c r="C234" s="66"/>
      <c r="D234" s="21" t="s">
        <v>13</v>
      </c>
      <c r="E234" s="21" t="s">
        <v>79</v>
      </c>
      <c r="F234" s="21" t="s">
        <v>15</v>
      </c>
      <c r="G234" s="21" t="s">
        <v>16</v>
      </c>
      <c r="H234" s="21" t="s">
        <v>17</v>
      </c>
      <c r="I234" s="67" t="s">
        <v>18</v>
      </c>
      <c r="J234" s="21" t="s">
        <v>19</v>
      </c>
      <c r="K234" s="21" t="s">
        <v>20</v>
      </c>
      <c r="L234" s="21" t="s">
        <v>21</v>
      </c>
      <c r="M234" s="21" t="s">
        <v>22</v>
      </c>
      <c r="N234" s="21" t="s">
        <v>23</v>
      </c>
      <c r="O234" s="21" t="s">
        <v>24</v>
      </c>
      <c r="P234" s="21" t="s">
        <v>25</v>
      </c>
      <c r="Q234" s="21" t="s">
        <v>26</v>
      </c>
    </row>
    <row r="235" spans="1:17" x14ac:dyDescent="0.25">
      <c r="A235" s="21">
        <v>1</v>
      </c>
      <c r="B235" s="21">
        <v>2</v>
      </c>
      <c r="C235" s="21">
        <v>3</v>
      </c>
      <c r="D235" s="68">
        <v>4</v>
      </c>
      <c r="E235" s="69"/>
      <c r="F235" s="21">
        <v>5</v>
      </c>
      <c r="G235" s="21">
        <v>6</v>
      </c>
      <c r="H235" s="21">
        <v>7</v>
      </c>
      <c r="I235" s="21">
        <v>8</v>
      </c>
      <c r="J235" s="21">
        <v>9</v>
      </c>
      <c r="K235" s="21">
        <v>10</v>
      </c>
      <c r="L235" s="21">
        <v>11</v>
      </c>
      <c r="M235" s="21">
        <v>12</v>
      </c>
      <c r="N235" s="21">
        <v>13</v>
      </c>
      <c r="O235" s="21">
        <v>14</v>
      </c>
      <c r="P235" s="21">
        <v>15</v>
      </c>
      <c r="Q235" s="21">
        <v>16</v>
      </c>
    </row>
    <row r="236" spans="1:17" x14ac:dyDescent="0.25">
      <c r="A236" s="55"/>
      <c r="B236" s="55"/>
      <c r="C236" s="71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</row>
    <row r="237" spans="1:17" x14ac:dyDescent="0.25">
      <c r="A237" s="55"/>
      <c r="B237" s="71" t="s">
        <v>27</v>
      </c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</row>
    <row r="238" spans="1:17" x14ac:dyDescent="0.25">
      <c r="A238" s="21" t="s">
        <v>28</v>
      </c>
      <c r="B238" s="72" t="s">
        <v>166</v>
      </c>
      <c r="C238" s="73" t="s">
        <v>167</v>
      </c>
      <c r="D238" s="74" t="s">
        <v>31</v>
      </c>
      <c r="E238" s="74" t="s">
        <v>32</v>
      </c>
      <c r="F238" s="12">
        <v>6.55</v>
      </c>
      <c r="G238" s="12">
        <v>8.33</v>
      </c>
      <c r="H238" s="12">
        <v>35.090000000000003</v>
      </c>
      <c r="I238" s="12">
        <v>241.11</v>
      </c>
      <c r="J238" s="12">
        <v>0.06</v>
      </c>
      <c r="K238" s="12">
        <v>0.28999999999999998</v>
      </c>
      <c r="L238" s="12">
        <v>0.01</v>
      </c>
      <c r="M238" s="12">
        <v>0.14000000000000001</v>
      </c>
      <c r="N238" s="12">
        <v>108.89</v>
      </c>
      <c r="O238" s="12">
        <v>104.48</v>
      </c>
      <c r="P238" s="12">
        <v>20.59</v>
      </c>
      <c r="Q238" s="12">
        <v>0.88</v>
      </c>
    </row>
    <row r="239" spans="1:17" x14ac:dyDescent="0.25">
      <c r="A239" s="21"/>
      <c r="B239" s="72"/>
      <c r="C239" s="73"/>
      <c r="D239" s="74"/>
      <c r="E239" s="74"/>
      <c r="F239" s="12">
        <v>8.15</v>
      </c>
      <c r="G239" s="12">
        <v>10.36</v>
      </c>
      <c r="H239" s="12">
        <v>43.65</v>
      </c>
      <c r="I239" s="12">
        <v>299.92</v>
      </c>
      <c r="J239" s="12">
        <v>7.0000000000000007E-2</v>
      </c>
      <c r="K239" s="12">
        <v>0.36</v>
      </c>
      <c r="L239" s="12">
        <v>0.01</v>
      </c>
      <c r="M239" s="12">
        <v>0.17</v>
      </c>
      <c r="N239" s="12">
        <v>135.44999999999999</v>
      </c>
      <c r="O239" s="12">
        <v>129.96</v>
      </c>
      <c r="P239" s="12">
        <v>25.61</v>
      </c>
      <c r="Q239" s="12">
        <v>1.0900000000000001</v>
      </c>
    </row>
    <row r="240" spans="1:17" x14ac:dyDescent="0.25">
      <c r="A240" s="21" t="s">
        <v>42</v>
      </c>
      <c r="B240" s="12" t="s">
        <v>107</v>
      </c>
      <c r="C240" s="73" t="s">
        <v>108</v>
      </c>
      <c r="D240" s="74">
        <v>200</v>
      </c>
      <c r="E240" s="74">
        <v>200</v>
      </c>
      <c r="F240" s="12">
        <v>5.6</v>
      </c>
      <c r="G240" s="12">
        <v>6.38</v>
      </c>
      <c r="H240" s="75">
        <v>8.18</v>
      </c>
      <c r="I240" s="12">
        <v>112.52</v>
      </c>
      <c r="J240" s="12">
        <v>0.08</v>
      </c>
      <c r="K240" s="12">
        <v>1.4</v>
      </c>
      <c r="L240" s="12">
        <v>0.04</v>
      </c>
      <c r="M240" s="12">
        <v>0</v>
      </c>
      <c r="N240" s="12">
        <v>240</v>
      </c>
      <c r="O240" s="12">
        <v>180</v>
      </c>
      <c r="P240" s="12">
        <v>28</v>
      </c>
      <c r="Q240" s="12">
        <v>0.2</v>
      </c>
    </row>
    <row r="241" spans="1:17" x14ac:dyDescent="0.25">
      <c r="A241" s="21" t="s">
        <v>46</v>
      </c>
      <c r="B241" s="12"/>
      <c r="C241" s="73" t="s">
        <v>36</v>
      </c>
      <c r="D241" s="74">
        <v>100</v>
      </c>
      <c r="E241" s="74">
        <v>100</v>
      </c>
      <c r="F241" s="5">
        <v>0.4</v>
      </c>
      <c r="G241" s="5">
        <v>0.3</v>
      </c>
      <c r="H241" s="5">
        <v>10.3</v>
      </c>
      <c r="I241" s="5">
        <v>47</v>
      </c>
      <c r="J241" s="5">
        <v>0.02</v>
      </c>
      <c r="K241" s="5">
        <v>5</v>
      </c>
      <c r="L241" s="5">
        <v>0</v>
      </c>
      <c r="M241" s="5">
        <v>0</v>
      </c>
      <c r="N241" s="5">
        <v>19</v>
      </c>
      <c r="O241" s="5">
        <v>16</v>
      </c>
      <c r="P241" s="5">
        <v>12</v>
      </c>
      <c r="Q241" s="5">
        <v>2.2999999999999998</v>
      </c>
    </row>
    <row r="242" spans="1:17" x14ac:dyDescent="0.25">
      <c r="A242" s="21" t="s">
        <v>50</v>
      </c>
      <c r="B242" s="21"/>
      <c r="C242" s="3" t="s">
        <v>37</v>
      </c>
      <c r="D242" s="7">
        <v>25</v>
      </c>
      <c r="E242" s="7">
        <v>25</v>
      </c>
      <c r="F242" s="8">
        <v>1.97</v>
      </c>
      <c r="G242" s="8">
        <v>0.2</v>
      </c>
      <c r="H242" s="8">
        <v>13.3</v>
      </c>
      <c r="I242" s="8">
        <v>64.7</v>
      </c>
      <c r="J242" s="8">
        <v>0.03</v>
      </c>
      <c r="K242" s="8">
        <v>0</v>
      </c>
      <c r="L242" s="8">
        <v>0</v>
      </c>
      <c r="M242" s="8">
        <v>0</v>
      </c>
      <c r="N242" s="8">
        <v>5</v>
      </c>
      <c r="O242" s="8">
        <v>16</v>
      </c>
      <c r="P242" s="8">
        <v>3.5</v>
      </c>
      <c r="Q242" s="8">
        <v>0.3</v>
      </c>
    </row>
    <row r="243" spans="1:17" x14ac:dyDescent="0.25">
      <c r="A243" s="21" t="s">
        <v>64</v>
      </c>
      <c r="B243" s="21"/>
      <c r="C243" s="3" t="s">
        <v>38</v>
      </c>
      <c r="D243" s="7">
        <v>25</v>
      </c>
      <c r="E243" s="7">
        <v>25</v>
      </c>
      <c r="F243" s="8">
        <v>1.87</v>
      </c>
      <c r="G243" s="8">
        <v>0.27</v>
      </c>
      <c r="H243" s="8">
        <v>12.12</v>
      </c>
      <c r="I243" s="8">
        <v>59.5</v>
      </c>
      <c r="J243" s="8">
        <v>0.38</v>
      </c>
      <c r="K243" s="8">
        <v>0</v>
      </c>
      <c r="L243" s="8">
        <v>0</v>
      </c>
      <c r="M243" s="8">
        <v>0</v>
      </c>
      <c r="N243" s="8">
        <v>9.57</v>
      </c>
      <c r="O243" s="8">
        <v>44.2</v>
      </c>
      <c r="P243" s="8">
        <v>13.45</v>
      </c>
      <c r="Q243" s="8">
        <v>0.75</v>
      </c>
    </row>
    <row r="244" spans="1:17" x14ac:dyDescent="0.25">
      <c r="A244" s="55"/>
      <c r="B244" s="55"/>
      <c r="C244" s="55"/>
      <c r="D244" s="91">
        <v>555</v>
      </c>
      <c r="E244" s="91">
        <v>605</v>
      </c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</row>
    <row r="245" spans="1:17" x14ac:dyDescent="0.25">
      <c r="A245" s="55"/>
      <c r="B245" s="71" t="s">
        <v>87</v>
      </c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</row>
    <row r="246" spans="1:17" x14ac:dyDescent="0.25">
      <c r="A246" s="21" t="s">
        <v>28</v>
      </c>
      <c r="B246" s="78" t="s">
        <v>168</v>
      </c>
      <c r="C246" s="40" t="s">
        <v>66</v>
      </c>
      <c r="D246" s="13">
        <v>60</v>
      </c>
      <c r="E246" s="13">
        <v>100</v>
      </c>
      <c r="F246" s="5">
        <v>0.76</v>
      </c>
      <c r="G246" s="5">
        <v>6.08</v>
      </c>
      <c r="H246" s="5">
        <v>4.99</v>
      </c>
      <c r="I246" s="5">
        <v>77.56</v>
      </c>
      <c r="J246" s="5">
        <v>0.02</v>
      </c>
      <c r="K246" s="5">
        <v>1.41</v>
      </c>
      <c r="L246" s="5">
        <v>0.06</v>
      </c>
      <c r="M246" s="5">
        <v>2.72</v>
      </c>
      <c r="N246" s="5">
        <v>12.15</v>
      </c>
      <c r="O246" s="5">
        <v>19.010000000000002</v>
      </c>
      <c r="P246" s="5">
        <v>9.73</v>
      </c>
      <c r="Q246" s="5">
        <v>0.4</v>
      </c>
    </row>
    <row r="247" spans="1:17" x14ac:dyDescent="0.25">
      <c r="A247" s="21"/>
      <c r="B247" s="78"/>
      <c r="C247" s="40"/>
      <c r="D247" s="13"/>
      <c r="E247" s="13"/>
      <c r="F247" s="5">
        <v>1.26</v>
      </c>
      <c r="G247" s="5">
        <v>10.14</v>
      </c>
      <c r="H247" s="5">
        <v>8.32</v>
      </c>
      <c r="I247" s="5">
        <v>129.26</v>
      </c>
      <c r="J247" s="5">
        <v>0.04</v>
      </c>
      <c r="K247" s="5">
        <v>2.35</v>
      </c>
      <c r="L247" s="5">
        <v>0.1</v>
      </c>
      <c r="M247" s="5">
        <v>4.54</v>
      </c>
      <c r="N247" s="5">
        <v>20.25</v>
      </c>
      <c r="O247" s="5">
        <v>31.68</v>
      </c>
      <c r="P247" s="5">
        <v>16.21</v>
      </c>
      <c r="Q247" s="5">
        <v>0.66</v>
      </c>
    </row>
    <row r="248" spans="1:17" x14ac:dyDescent="0.25">
      <c r="A248" s="21" t="s">
        <v>42</v>
      </c>
      <c r="B248" s="21" t="s">
        <v>169</v>
      </c>
      <c r="C248" s="40" t="s">
        <v>113</v>
      </c>
      <c r="D248" s="13" t="s">
        <v>31</v>
      </c>
      <c r="E248" s="13" t="s">
        <v>32</v>
      </c>
      <c r="F248" s="5">
        <v>4.0199999999999996</v>
      </c>
      <c r="G248" s="5">
        <v>9.0399999999999991</v>
      </c>
      <c r="H248" s="5">
        <v>25.9</v>
      </c>
      <c r="I248" s="5">
        <v>119.68</v>
      </c>
      <c r="J248" s="5">
        <v>0.08</v>
      </c>
      <c r="K248" s="5">
        <v>13.42</v>
      </c>
      <c r="L248" s="5">
        <v>0.02</v>
      </c>
      <c r="M248" s="5">
        <v>1.94</v>
      </c>
      <c r="N248" s="5">
        <v>22.16</v>
      </c>
      <c r="O248" s="5">
        <v>52.6</v>
      </c>
      <c r="P248" s="5">
        <v>26.04</v>
      </c>
      <c r="Q248" s="5">
        <v>0.82</v>
      </c>
    </row>
    <row r="249" spans="1:17" x14ac:dyDescent="0.25">
      <c r="A249" s="21"/>
      <c r="B249" s="21"/>
      <c r="C249" s="40"/>
      <c r="D249" s="13"/>
      <c r="E249" s="13"/>
      <c r="F249" s="5">
        <v>5.03</v>
      </c>
      <c r="G249" s="5">
        <v>11.3</v>
      </c>
      <c r="H249" s="5">
        <v>32.380000000000003</v>
      </c>
      <c r="I249" s="5">
        <v>149.6</v>
      </c>
      <c r="J249" s="5">
        <v>0.1</v>
      </c>
      <c r="K249" s="5">
        <v>16.78</v>
      </c>
      <c r="L249" s="5">
        <v>0.02</v>
      </c>
      <c r="M249" s="5">
        <v>2.42</v>
      </c>
      <c r="N249" s="5">
        <v>27.7</v>
      </c>
      <c r="O249" s="5">
        <v>65.75</v>
      </c>
      <c r="P249" s="5">
        <v>32.549999999999997</v>
      </c>
      <c r="Q249" s="5">
        <v>1.03</v>
      </c>
    </row>
    <row r="250" spans="1:17" x14ac:dyDescent="0.25">
      <c r="A250" s="21" t="s">
        <v>170</v>
      </c>
      <c r="B250" s="3" t="s">
        <v>114</v>
      </c>
      <c r="C250" s="3" t="s">
        <v>171</v>
      </c>
      <c r="D250" s="13">
        <v>100</v>
      </c>
      <c r="E250" s="13">
        <v>120</v>
      </c>
      <c r="F250" s="5">
        <v>10.37</v>
      </c>
      <c r="G250" s="5">
        <v>5.74</v>
      </c>
      <c r="H250" s="5">
        <v>5.36</v>
      </c>
      <c r="I250" s="5">
        <v>114.49</v>
      </c>
      <c r="J250" s="5">
        <v>7.0000000000000007E-2</v>
      </c>
      <c r="K250" s="5">
        <v>5.87</v>
      </c>
      <c r="L250" s="5">
        <v>0.01</v>
      </c>
      <c r="M250" s="5">
        <v>3</v>
      </c>
      <c r="N250" s="5">
        <v>25.81</v>
      </c>
      <c r="O250" s="5">
        <v>115.68</v>
      </c>
      <c r="P250" s="5">
        <v>45.59</v>
      </c>
      <c r="Q250" s="5">
        <v>0.86</v>
      </c>
    </row>
    <row r="251" spans="1:17" x14ac:dyDescent="0.25">
      <c r="A251" s="21"/>
      <c r="B251" s="3"/>
      <c r="C251" s="3" t="s">
        <v>172</v>
      </c>
      <c r="D251" s="13"/>
      <c r="E251" s="13"/>
      <c r="F251" s="5">
        <v>12.45</v>
      </c>
      <c r="G251" s="5">
        <v>6.88</v>
      </c>
      <c r="H251" s="5">
        <v>6.44</v>
      </c>
      <c r="I251" s="5">
        <v>137.38999999999999</v>
      </c>
      <c r="J251" s="5">
        <v>0.09</v>
      </c>
      <c r="K251" s="5">
        <v>7.05</v>
      </c>
      <c r="L251" s="5">
        <v>0.01</v>
      </c>
      <c r="M251" s="5">
        <v>3.6</v>
      </c>
      <c r="N251" s="5">
        <v>30.98</v>
      </c>
      <c r="O251" s="5">
        <v>138.81</v>
      </c>
      <c r="P251" s="5">
        <v>54.71</v>
      </c>
      <c r="Q251" s="5">
        <v>1.04</v>
      </c>
    </row>
    <row r="252" spans="1:17" x14ac:dyDescent="0.25">
      <c r="A252" s="21" t="s">
        <v>50</v>
      </c>
      <c r="B252" s="21" t="s">
        <v>130</v>
      </c>
      <c r="C252" s="40" t="s">
        <v>73</v>
      </c>
      <c r="D252" s="13">
        <v>150</v>
      </c>
      <c r="E252" s="13">
        <v>180</v>
      </c>
      <c r="F252" s="89">
        <v>5.52</v>
      </c>
      <c r="G252" s="89">
        <v>5.3</v>
      </c>
      <c r="H252" s="89">
        <v>35.33</v>
      </c>
      <c r="I252" s="89">
        <v>211.1</v>
      </c>
      <c r="J252" s="89">
        <v>0.08</v>
      </c>
      <c r="K252" s="89">
        <v>0.05</v>
      </c>
      <c r="L252" s="89">
        <v>0</v>
      </c>
      <c r="M252" s="89">
        <v>0.99</v>
      </c>
      <c r="N252" s="89">
        <v>11.39</v>
      </c>
      <c r="O252" s="89">
        <v>47.15</v>
      </c>
      <c r="P252" s="89">
        <v>17.36</v>
      </c>
      <c r="Q252" s="89">
        <v>0.92</v>
      </c>
    </row>
    <row r="253" spans="1:17" x14ac:dyDescent="0.25">
      <c r="A253" s="21"/>
      <c r="B253" s="21"/>
      <c r="C253" s="40"/>
      <c r="D253" s="13"/>
      <c r="E253" s="13"/>
      <c r="F253" s="89">
        <v>6.62</v>
      </c>
      <c r="G253" s="89">
        <v>6.35</v>
      </c>
      <c r="H253" s="89">
        <v>42.39</v>
      </c>
      <c r="I253" s="89">
        <v>253.31</v>
      </c>
      <c r="J253" s="89">
        <v>0.09</v>
      </c>
      <c r="K253" s="89">
        <v>0.05</v>
      </c>
      <c r="L253" s="89">
        <v>0</v>
      </c>
      <c r="M253" s="89">
        <v>1.19</v>
      </c>
      <c r="N253" s="89">
        <v>13.66</v>
      </c>
      <c r="O253" s="89">
        <v>56.57</v>
      </c>
      <c r="P253" s="89">
        <v>20.83</v>
      </c>
      <c r="Q253" s="89">
        <v>1.1000000000000001</v>
      </c>
    </row>
    <row r="254" spans="1:17" x14ac:dyDescent="0.25">
      <c r="A254" s="21" t="s">
        <v>64</v>
      </c>
      <c r="B254" s="5" t="s">
        <v>62</v>
      </c>
      <c r="C254" s="41" t="s">
        <v>63</v>
      </c>
      <c r="D254" s="13">
        <v>200</v>
      </c>
      <c r="E254" s="13">
        <v>200</v>
      </c>
      <c r="F254" s="5">
        <v>0.56000000000000005</v>
      </c>
      <c r="G254" s="5">
        <v>0</v>
      </c>
      <c r="H254" s="5">
        <v>27.89</v>
      </c>
      <c r="I254" s="5">
        <v>113.79</v>
      </c>
      <c r="J254" s="5">
        <v>0.01</v>
      </c>
      <c r="K254" s="5">
        <v>0.15</v>
      </c>
      <c r="L254" s="5">
        <v>0.01</v>
      </c>
      <c r="M254" s="5">
        <v>1.68</v>
      </c>
      <c r="N254" s="5">
        <v>56.45</v>
      </c>
      <c r="O254" s="5">
        <v>18.309999999999999</v>
      </c>
      <c r="P254" s="5">
        <v>6.86</v>
      </c>
      <c r="Q254" s="5">
        <v>1.59</v>
      </c>
    </row>
    <row r="255" spans="1:17" x14ac:dyDescent="0.25">
      <c r="A255" s="21" t="s">
        <v>76</v>
      </c>
      <c r="B255" s="3"/>
      <c r="C255" s="3" t="s">
        <v>55</v>
      </c>
      <c r="D255" s="13">
        <v>25</v>
      </c>
      <c r="E255" s="13">
        <v>50</v>
      </c>
      <c r="F255" s="8">
        <v>1.97</v>
      </c>
      <c r="G255" s="8">
        <v>0.2</v>
      </c>
      <c r="H255" s="8">
        <v>13.3</v>
      </c>
      <c r="I255" s="8">
        <v>64.7</v>
      </c>
      <c r="J255" s="8">
        <v>0.03</v>
      </c>
      <c r="K255" s="8">
        <v>0</v>
      </c>
      <c r="L255" s="8">
        <v>0</v>
      </c>
      <c r="M255" s="8">
        <v>0</v>
      </c>
      <c r="N255" s="8">
        <v>5</v>
      </c>
      <c r="O255" s="8">
        <v>16</v>
      </c>
      <c r="P255" s="8">
        <v>3.5</v>
      </c>
      <c r="Q255" s="8">
        <v>0.3</v>
      </c>
    </row>
    <row r="256" spans="1:17" x14ac:dyDescent="0.25">
      <c r="A256" s="21"/>
      <c r="B256" s="3"/>
      <c r="C256" s="3"/>
      <c r="D256" s="7"/>
      <c r="E256" s="7"/>
      <c r="F256" s="8">
        <v>3.94</v>
      </c>
      <c r="G256" s="8">
        <v>0.4</v>
      </c>
      <c r="H256" s="8">
        <v>26.6</v>
      </c>
      <c r="I256" s="8">
        <v>129.4</v>
      </c>
      <c r="J256" s="8">
        <v>0.06</v>
      </c>
      <c r="K256" s="8">
        <v>0</v>
      </c>
      <c r="L256" s="8">
        <v>0</v>
      </c>
      <c r="M256" s="8">
        <v>0</v>
      </c>
      <c r="N256" s="8">
        <v>11.5</v>
      </c>
      <c r="O256" s="8">
        <v>42.32</v>
      </c>
      <c r="P256" s="8">
        <v>19.16</v>
      </c>
      <c r="Q256" s="8">
        <v>0.74</v>
      </c>
    </row>
    <row r="257" spans="1:17" x14ac:dyDescent="0.25">
      <c r="A257" s="21" t="s">
        <v>77</v>
      </c>
      <c r="B257" s="3"/>
      <c r="C257" s="15" t="s">
        <v>38</v>
      </c>
      <c r="D257" s="16">
        <v>25</v>
      </c>
      <c r="E257" s="16">
        <v>25</v>
      </c>
      <c r="F257" s="17">
        <v>1.87</v>
      </c>
      <c r="G257" s="17">
        <v>0.27</v>
      </c>
      <c r="H257" s="17">
        <v>12.12</v>
      </c>
      <c r="I257" s="17">
        <v>59.5</v>
      </c>
      <c r="J257" s="17">
        <v>0.38</v>
      </c>
      <c r="K257" s="17">
        <v>0</v>
      </c>
      <c r="L257" s="17">
        <v>0</v>
      </c>
      <c r="M257" s="17">
        <v>0</v>
      </c>
      <c r="N257" s="17">
        <v>9.57</v>
      </c>
      <c r="O257" s="17">
        <v>44.2</v>
      </c>
      <c r="P257" s="17">
        <v>13.45</v>
      </c>
      <c r="Q257" s="17">
        <v>0.75</v>
      </c>
    </row>
    <row r="258" spans="1:17" x14ac:dyDescent="0.25">
      <c r="A258" s="76"/>
      <c r="B258" s="76"/>
      <c r="C258" s="79" t="s">
        <v>100</v>
      </c>
      <c r="D258" s="77">
        <v>765</v>
      </c>
      <c r="E258" s="77">
        <v>930</v>
      </c>
      <c r="F258" s="86">
        <f>F238+F240+F241+F242+F243+F246+F248+F250+F252+F254+F255+F257</f>
        <v>41.46</v>
      </c>
      <c r="G258" s="86">
        <f t="shared" ref="G258:Q258" si="14">G238+G240+G241+G242+G243+G246+G248+G250+G252+G254+G255+G257</f>
        <v>42.110000000000007</v>
      </c>
      <c r="H258" s="86">
        <f t="shared" si="14"/>
        <v>203.88</v>
      </c>
      <c r="I258" s="86">
        <f t="shared" si="14"/>
        <v>1285.6499999999999</v>
      </c>
      <c r="J258" s="86">
        <f t="shared" si="14"/>
        <v>1.24</v>
      </c>
      <c r="K258" s="86">
        <f t="shared" si="14"/>
        <v>27.59</v>
      </c>
      <c r="L258" s="86">
        <f t="shared" si="14"/>
        <v>0.15000000000000002</v>
      </c>
      <c r="M258" s="86">
        <f t="shared" si="14"/>
        <v>10.47</v>
      </c>
      <c r="N258" s="86">
        <f>N238+N240+N241+N242+N243+N246+N248+N250+N252+N254+N255+N257</f>
        <v>524.99</v>
      </c>
      <c r="O258" s="86">
        <f t="shared" si="14"/>
        <v>673.63</v>
      </c>
      <c r="P258" s="86">
        <f t="shared" si="14"/>
        <v>200.07</v>
      </c>
      <c r="Q258" s="86">
        <f t="shared" si="14"/>
        <v>10.070000000000002</v>
      </c>
    </row>
    <row r="259" spans="1:17" x14ac:dyDescent="0.25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</row>
    <row r="260" spans="1:17" x14ac:dyDescent="0.25">
      <c r="A260" s="76"/>
      <c r="B260" s="76"/>
      <c r="C260" s="79" t="s">
        <v>57</v>
      </c>
      <c r="D260" s="76"/>
      <c r="E260" s="76"/>
      <c r="F260" s="86">
        <f>F239+F240+F241+F242+F243+F247+F249+F251+F253+F254+F256+F257</f>
        <v>49.72</v>
      </c>
      <c r="G260" s="86">
        <f t="shared" ref="G260:Q260" si="15">G239+G240+G241+G242+G243+G247+G249+G251+G253+G254+G256+G257</f>
        <v>52.850000000000009</v>
      </c>
      <c r="H260" s="86">
        <f t="shared" si="15"/>
        <v>243.68999999999997</v>
      </c>
      <c r="I260" s="86">
        <f t="shared" si="15"/>
        <v>1555.89</v>
      </c>
      <c r="J260" s="86">
        <f t="shared" si="15"/>
        <v>1.35</v>
      </c>
      <c r="K260" s="86">
        <f t="shared" si="15"/>
        <v>33.139999999999993</v>
      </c>
      <c r="L260" s="86">
        <f t="shared" si="15"/>
        <v>0.19000000000000003</v>
      </c>
      <c r="M260" s="86">
        <f t="shared" si="15"/>
        <v>13.6</v>
      </c>
      <c r="N260" s="86">
        <f t="shared" si="15"/>
        <v>579.13000000000011</v>
      </c>
      <c r="O260" s="86">
        <f t="shared" si="15"/>
        <v>783.80000000000018</v>
      </c>
      <c r="P260" s="86">
        <f t="shared" si="15"/>
        <v>246.33</v>
      </c>
      <c r="Q260" s="86">
        <f t="shared" si="15"/>
        <v>11.55</v>
      </c>
    </row>
    <row r="261" spans="1:17" x14ac:dyDescent="0.25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</row>
    <row r="262" spans="1:17" x14ac:dyDescent="0.25">
      <c r="A262" s="55"/>
      <c r="B262" s="95"/>
      <c r="C262" s="96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>
        <v>9</v>
      </c>
    </row>
    <row r="263" spans="1:17" ht="22.5" x14ac:dyDescent="0.25">
      <c r="A263" s="55" t="s">
        <v>174</v>
      </c>
      <c r="B263" s="55"/>
      <c r="C263" s="56" t="s">
        <v>173</v>
      </c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</row>
    <row r="264" spans="1:17" x14ac:dyDescent="0.25">
      <c r="A264" s="57" t="s">
        <v>2</v>
      </c>
      <c r="B264" s="57" t="s">
        <v>3</v>
      </c>
      <c r="C264" s="58" t="s">
        <v>4</v>
      </c>
      <c r="D264" s="59" t="s">
        <v>5</v>
      </c>
      <c r="E264" s="60" t="s">
        <v>6</v>
      </c>
      <c r="F264" s="61" t="s">
        <v>7</v>
      </c>
      <c r="G264" s="62"/>
      <c r="H264" s="63"/>
      <c r="I264" s="59" t="s">
        <v>8</v>
      </c>
      <c r="J264" s="64"/>
      <c r="K264" s="62" t="s">
        <v>9</v>
      </c>
      <c r="L264" s="62"/>
      <c r="M264" s="63"/>
      <c r="N264" s="65" t="s">
        <v>10</v>
      </c>
      <c r="O264" s="62"/>
      <c r="P264" s="62"/>
      <c r="Q264" s="62"/>
    </row>
    <row r="265" spans="1:17" x14ac:dyDescent="0.25">
      <c r="A265" s="66" t="s">
        <v>11</v>
      </c>
      <c r="B265" s="66" t="s">
        <v>12</v>
      </c>
      <c r="C265" s="66"/>
      <c r="D265" s="21" t="s">
        <v>13</v>
      </c>
      <c r="E265" s="21" t="s">
        <v>79</v>
      </c>
      <c r="F265" s="21" t="s">
        <v>15</v>
      </c>
      <c r="G265" s="21" t="s">
        <v>16</v>
      </c>
      <c r="H265" s="21" t="s">
        <v>17</v>
      </c>
      <c r="I265" s="67" t="s">
        <v>18</v>
      </c>
      <c r="J265" s="21" t="s">
        <v>19</v>
      </c>
      <c r="K265" s="21" t="s">
        <v>20</v>
      </c>
      <c r="L265" s="21" t="s">
        <v>21</v>
      </c>
      <c r="M265" s="21" t="s">
        <v>22</v>
      </c>
      <c r="N265" s="21" t="s">
        <v>23</v>
      </c>
      <c r="O265" s="21" t="s">
        <v>24</v>
      </c>
      <c r="P265" s="21" t="s">
        <v>25</v>
      </c>
      <c r="Q265" s="21" t="s">
        <v>26</v>
      </c>
    </row>
    <row r="266" spans="1:17" x14ac:dyDescent="0.25">
      <c r="A266" s="21">
        <v>1</v>
      </c>
      <c r="B266" s="21">
        <v>2</v>
      </c>
      <c r="C266" s="21">
        <v>3</v>
      </c>
      <c r="D266" s="68">
        <v>4</v>
      </c>
      <c r="E266" s="69"/>
      <c r="F266" s="21">
        <v>5</v>
      </c>
      <c r="G266" s="21">
        <v>6</v>
      </c>
      <c r="H266" s="21">
        <v>7</v>
      </c>
      <c r="I266" s="21">
        <v>8</v>
      </c>
      <c r="J266" s="21">
        <v>9</v>
      </c>
      <c r="K266" s="21">
        <v>10</v>
      </c>
      <c r="L266" s="21">
        <v>11</v>
      </c>
      <c r="M266" s="21">
        <v>12</v>
      </c>
      <c r="N266" s="21">
        <v>13</v>
      </c>
      <c r="O266" s="21">
        <v>14</v>
      </c>
      <c r="P266" s="21">
        <v>15</v>
      </c>
      <c r="Q266" s="21">
        <v>16</v>
      </c>
    </row>
    <row r="267" spans="1:17" x14ac:dyDescent="0.25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</row>
    <row r="268" spans="1:17" x14ac:dyDescent="0.25">
      <c r="A268" s="55"/>
      <c r="B268" s="71" t="s">
        <v>27</v>
      </c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</row>
    <row r="269" spans="1:17" x14ac:dyDescent="0.25">
      <c r="A269" s="21" t="s">
        <v>80</v>
      </c>
      <c r="B269" s="72" t="s">
        <v>81</v>
      </c>
      <c r="C269" s="73" t="s">
        <v>176</v>
      </c>
      <c r="D269" s="74" t="s">
        <v>83</v>
      </c>
      <c r="E269" s="74" t="s">
        <v>84</v>
      </c>
      <c r="F269" s="75">
        <v>10.199999999999999</v>
      </c>
      <c r="G269" s="12">
        <v>9.41</v>
      </c>
      <c r="H269" s="12">
        <v>88.79</v>
      </c>
      <c r="I269" s="12">
        <v>480.69</v>
      </c>
      <c r="J269" s="12">
        <v>0.22</v>
      </c>
      <c r="K269" s="12">
        <v>0.4</v>
      </c>
      <c r="L269" s="12">
        <v>0.02</v>
      </c>
      <c r="M269" s="12">
        <v>1.65</v>
      </c>
      <c r="N269" s="12">
        <v>122.32</v>
      </c>
      <c r="O269" s="12">
        <v>172.43</v>
      </c>
      <c r="P269" s="12">
        <v>45.14</v>
      </c>
      <c r="Q269" s="12">
        <v>1.93</v>
      </c>
    </row>
    <row r="270" spans="1:17" x14ac:dyDescent="0.25">
      <c r="A270" s="21"/>
      <c r="B270" s="72"/>
      <c r="C270" s="73"/>
      <c r="D270" s="74"/>
      <c r="E270" s="74"/>
      <c r="F270" s="75">
        <v>11.33</v>
      </c>
      <c r="G270" s="12">
        <v>10.46</v>
      </c>
      <c r="H270" s="12">
        <v>98.65</v>
      </c>
      <c r="I270" s="12">
        <v>534.1</v>
      </c>
      <c r="J270" s="12">
        <v>0.24</v>
      </c>
      <c r="K270" s="12">
        <v>0.45</v>
      </c>
      <c r="L270" s="12">
        <v>0.02</v>
      </c>
      <c r="M270" s="12">
        <v>1.83</v>
      </c>
      <c r="N270" s="12">
        <v>135.91999999999999</v>
      </c>
      <c r="O270" s="12">
        <v>191.59</v>
      </c>
      <c r="P270" s="12">
        <v>50.16</v>
      </c>
      <c r="Q270" s="12">
        <v>2.15</v>
      </c>
    </row>
    <row r="271" spans="1:17" x14ac:dyDescent="0.25">
      <c r="A271" s="21" t="s">
        <v>42</v>
      </c>
      <c r="B271" s="72" t="s">
        <v>34</v>
      </c>
      <c r="C271" s="73" t="s">
        <v>35</v>
      </c>
      <c r="D271" s="74" t="s">
        <v>31</v>
      </c>
      <c r="E271" s="74" t="s">
        <v>31</v>
      </c>
      <c r="F271" s="75">
        <v>7.0000000000000007E-2</v>
      </c>
      <c r="G271" s="12">
        <v>0.01</v>
      </c>
      <c r="H271" s="12">
        <v>15.31</v>
      </c>
      <c r="I271" s="12">
        <v>61.62</v>
      </c>
      <c r="J271" s="12">
        <v>0</v>
      </c>
      <c r="K271" s="12">
        <v>2.9</v>
      </c>
      <c r="L271" s="12">
        <v>0</v>
      </c>
      <c r="M271" s="12">
        <v>0.01</v>
      </c>
      <c r="N271" s="12">
        <v>8.0500000000000007</v>
      </c>
      <c r="O271" s="12">
        <v>9.7899999999999991</v>
      </c>
      <c r="P271" s="12">
        <v>5.24</v>
      </c>
      <c r="Q271" s="12">
        <v>0.9</v>
      </c>
    </row>
    <row r="272" spans="1:17" x14ac:dyDescent="0.25">
      <c r="A272" s="21" t="s">
        <v>46</v>
      </c>
      <c r="B272" s="12"/>
      <c r="C272" s="73" t="s">
        <v>36</v>
      </c>
      <c r="D272" s="74">
        <v>100</v>
      </c>
      <c r="E272" s="74">
        <v>100</v>
      </c>
      <c r="F272" s="5">
        <v>0.4</v>
      </c>
      <c r="G272" s="5">
        <v>0.3</v>
      </c>
      <c r="H272" s="5">
        <v>10.3</v>
      </c>
      <c r="I272" s="5">
        <v>47</v>
      </c>
      <c r="J272" s="5">
        <v>0.02</v>
      </c>
      <c r="K272" s="5">
        <v>5</v>
      </c>
      <c r="L272" s="5">
        <v>0</v>
      </c>
      <c r="M272" s="5">
        <v>0</v>
      </c>
      <c r="N272" s="5">
        <v>19</v>
      </c>
      <c r="O272" s="5">
        <v>16</v>
      </c>
      <c r="P272" s="5">
        <v>12</v>
      </c>
      <c r="Q272" s="5">
        <v>2.2999999999999998</v>
      </c>
    </row>
    <row r="273" spans="1:17" x14ac:dyDescent="0.25">
      <c r="A273" s="21" t="s">
        <v>50</v>
      </c>
      <c r="B273" s="12" t="s">
        <v>85</v>
      </c>
      <c r="C273" s="73" t="s">
        <v>86</v>
      </c>
      <c r="D273" s="74">
        <v>20</v>
      </c>
      <c r="E273" s="74">
        <v>20</v>
      </c>
      <c r="F273" s="5">
        <v>4.6399999999999997</v>
      </c>
      <c r="G273" s="5">
        <v>5.9</v>
      </c>
      <c r="H273" s="5">
        <v>0</v>
      </c>
      <c r="I273" s="5">
        <v>72.8</v>
      </c>
      <c r="J273" s="5">
        <v>0.01</v>
      </c>
      <c r="K273" s="5">
        <v>0.32</v>
      </c>
      <c r="L273" s="5">
        <v>0.05</v>
      </c>
      <c r="M273" s="5">
        <v>0.08</v>
      </c>
      <c r="N273" s="5">
        <v>200</v>
      </c>
      <c r="O273" s="5">
        <v>108</v>
      </c>
      <c r="P273" s="5">
        <v>10</v>
      </c>
      <c r="Q273" s="5">
        <v>0.22</v>
      </c>
    </row>
    <row r="274" spans="1:17" x14ac:dyDescent="0.25">
      <c r="A274" s="21" t="s">
        <v>64</v>
      </c>
      <c r="B274" s="12"/>
      <c r="C274" s="3" t="s">
        <v>37</v>
      </c>
      <c r="D274" s="7">
        <v>25</v>
      </c>
      <c r="E274" s="7">
        <v>25</v>
      </c>
      <c r="F274" s="8">
        <v>1.97</v>
      </c>
      <c r="G274" s="8">
        <v>0.2</v>
      </c>
      <c r="H274" s="8">
        <v>13.3</v>
      </c>
      <c r="I274" s="8">
        <v>64.7</v>
      </c>
      <c r="J274" s="8">
        <v>0.03</v>
      </c>
      <c r="K274" s="8">
        <v>0</v>
      </c>
      <c r="L274" s="8">
        <v>0</v>
      </c>
      <c r="M274" s="8">
        <v>0</v>
      </c>
      <c r="N274" s="8">
        <v>5</v>
      </c>
      <c r="O274" s="8">
        <v>16</v>
      </c>
      <c r="P274" s="8">
        <v>3.5</v>
      </c>
      <c r="Q274" s="8">
        <v>0.3</v>
      </c>
    </row>
    <row r="275" spans="1:17" x14ac:dyDescent="0.25">
      <c r="A275" s="55"/>
      <c r="B275" s="55"/>
      <c r="C275" s="55"/>
      <c r="D275" s="91">
        <v>530</v>
      </c>
      <c r="E275" s="91">
        <v>550</v>
      </c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</row>
    <row r="276" spans="1:17" x14ac:dyDescent="0.25">
      <c r="A276" s="55"/>
      <c r="B276" s="71" t="s">
        <v>87</v>
      </c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</row>
    <row r="277" spans="1:17" x14ac:dyDescent="0.25">
      <c r="A277" s="21" t="s">
        <v>28</v>
      </c>
      <c r="B277" s="21" t="s">
        <v>137</v>
      </c>
      <c r="C277" s="40" t="s">
        <v>177</v>
      </c>
      <c r="D277" s="13">
        <v>60</v>
      </c>
      <c r="E277" s="13">
        <v>100</v>
      </c>
      <c r="F277" s="5">
        <v>0.59</v>
      </c>
      <c r="G277" s="5">
        <v>3.08</v>
      </c>
      <c r="H277" s="5">
        <v>2.72</v>
      </c>
      <c r="I277" s="5">
        <v>39.49</v>
      </c>
      <c r="J277" s="5">
        <v>0.03</v>
      </c>
      <c r="K277" s="5">
        <v>10.96</v>
      </c>
      <c r="L277" s="5">
        <v>0.16</v>
      </c>
      <c r="M277" s="5">
        <v>2.79</v>
      </c>
      <c r="N277" s="5">
        <v>18.29</v>
      </c>
      <c r="O277" s="5">
        <v>22.36</v>
      </c>
      <c r="P277" s="5">
        <v>11</v>
      </c>
      <c r="Q277" s="5">
        <v>0.52</v>
      </c>
    </row>
    <row r="278" spans="1:17" x14ac:dyDescent="0.25">
      <c r="A278" s="21"/>
      <c r="B278" s="21"/>
      <c r="C278" s="40" t="s">
        <v>178</v>
      </c>
      <c r="D278" s="13"/>
      <c r="E278" s="13"/>
      <c r="F278" s="5">
        <v>0.98</v>
      </c>
      <c r="G278" s="5">
        <v>5.13</v>
      </c>
      <c r="H278" s="5">
        <v>4.54</v>
      </c>
      <c r="I278" s="5">
        <v>65.81</v>
      </c>
      <c r="J278" s="5">
        <v>0.05</v>
      </c>
      <c r="K278" s="5">
        <v>18.27</v>
      </c>
      <c r="L278" s="5">
        <v>0.26</v>
      </c>
      <c r="M278" s="5">
        <v>4.63</v>
      </c>
      <c r="N278" s="5">
        <v>30.49</v>
      </c>
      <c r="O278" s="5">
        <v>37.26</v>
      </c>
      <c r="P278" s="5">
        <v>18.34</v>
      </c>
      <c r="Q278" s="5">
        <v>0.86</v>
      </c>
    </row>
    <row r="279" spans="1:17" x14ac:dyDescent="0.25">
      <c r="A279" s="21" t="s">
        <v>42</v>
      </c>
      <c r="B279" s="3" t="s">
        <v>43</v>
      </c>
      <c r="C279" s="3" t="s">
        <v>44</v>
      </c>
      <c r="D279" s="13" t="s">
        <v>31</v>
      </c>
      <c r="E279" s="13" t="s">
        <v>32</v>
      </c>
      <c r="F279" s="5">
        <v>2.58</v>
      </c>
      <c r="G279" s="5">
        <v>7.84</v>
      </c>
      <c r="H279" s="5">
        <v>9.1199999999999992</v>
      </c>
      <c r="I279" s="5">
        <v>114.35</v>
      </c>
      <c r="J279" s="5">
        <v>0.06</v>
      </c>
      <c r="K279" s="5">
        <v>11.49</v>
      </c>
      <c r="L279" s="5">
        <v>0.12</v>
      </c>
      <c r="M279" s="5">
        <v>2.06</v>
      </c>
      <c r="N279" s="5">
        <v>61.5</v>
      </c>
      <c r="O279" s="5">
        <v>48.71</v>
      </c>
      <c r="P279" s="5">
        <v>28.64</v>
      </c>
      <c r="Q279" s="5">
        <v>0.9</v>
      </c>
    </row>
    <row r="280" spans="1:17" x14ac:dyDescent="0.25">
      <c r="A280" s="21"/>
      <c r="B280" s="3"/>
      <c r="C280" s="3" t="s">
        <v>45</v>
      </c>
      <c r="D280" s="13"/>
      <c r="E280" s="13"/>
      <c r="F280" s="5">
        <v>3.23</v>
      </c>
      <c r="G280" s="5">
        <v>9.7799999999999994</v>
      </c>
      <c r="H280" s="5">
        <v>11.4</v>
      </c>
      <c r="I280" s="5">
        <v>142.94</v>
      </c>
      <c r="J280" s="5">
        <v>7.0000000000000007E-2</v>
      </c>
      <c r="K280" s="5">
        <v>14.36</v>
      </c>
      <c r="L280" s="5">
        <v>0.15</v>
      </c>
      <c r="M280" s="5">
        <v>2.58</v>
      </c>
      <c r="N280" s="5">
        <v>76.87</v>
      </c>
      <c r="O280" s="5">
        <v>60.89</v>
      </c>
      <c r="P280" s="5">
        <v>35.799999999999997</v>
      </c>
      <c r="Q280" s="5">
        <v>1.1200000000000001</v>
      </c>
    </row>
    <row r="281" spans="1:17" x14ac:dyDescent="0.25">
      <c r="A281" s="21" t="s">
        <v>46</v>
      </c>
      <c r="B281" s="3" t="s">
        <v>70</v>
      </c>
      <c r="C281" s="3" t="s">
        <v>93</v>
      </c>
      <c r="D281" s="13">
        <v>105</v>
      </c>
      <c r="E281" s="13">
        <v>125</v>
      </c>
      <c r="F281" s="5">
        <v>13.26</v>
      </c>
      <c r="G281" s="5">
        <v>14.22</v>
      </c>
      <c r="H281" s="5">
        <v>9.6199999999999992</v>
      </c>
      <c r="I281" s="5">
        <v>219.03</v>
      </c>
      <c r="J281" s="5">
        <v>0.04</v>
      </c>
      <c r="K281" s="5">
        <v>0.02</v>
      </c>
      <c r="L281" s="5">
        <v>0</v>
      </c>
      <c r="M281" s="5">
        <v>0.51</v>
      </c>
      <c r="N281" s="5">
        <v>9.6999999999999993</v>
      </c>
      <c r="O281" s="5">
        <v>94.11</v>
      </c>
      <c r="P281" s="5">
        <v>17.329999999999998</v>
      </c>
      <c r="Q281" s="5">
        <v>0.76</v>
      </c>
    </row>
    <row r="282" spans="1:17" x14ac:dyDescent="0.25">
      <c r="A282" s="21"/>
      <c r="B282" s="3"/>
      <c r="C282" s="3" t="s">
        <v>94</v>
      </c>
      <c r="D282" s="13"/>
      <c r="E282" s="13"/>
      <c r="F282" s="5">
        <v>15.79</v>
      </c>
      <c r="G282" s="5">
        <v>16.93</v>
      </c>
      <c r="H282" s="5">
        <v>11.45</v>
      </c>
      <c r="I282" s="5">
        <v>260.75</v>
      </c>
      <c r="J282" s="5">
        <v>0.05</v>
      </c>
      <c r="K282" s="5">
        <v>0.03</v>
      </c>
      <c r="L282" s="5">
        <v>0</v>
      </c>
      <c r="M282" s="5">
        <v>0.61</v>
      </c>
      <c r="N282" s="5">
        <v>11.55</v>
      </c>
      <c r="O282" s="5">
        <v>112.04</v>
      </c>
      <c r="P282" s="5">
        <v>20.63</v>
      </c>
      <c r="Q282" s="5">
        <v>0.9</v>
      </c>
    </row>
    <row r="283" spans="1:17" x14ac:dyDescent="0.25">
      <c r="A283" s="21" t="s">
        <v>50</v>
      </c>
      <c r="B283" s="93" t="s">
        <v>160</v>
      </c>
      <c r="C283" s="3" t="s">
        <v>161</v>
      </c>
      <c r="D283" s="20">
        <v>150</v>
      </c>
      <c r="E283" s="20">
        <v>180</v>
      </c>
      <c r="F283" s="21">
        <v>8.73</v>
      </c>
      <c r="G283" s="21">
        <v>5.43</v>
      </c>
      <c r="H283" s="21">
        <v>45</v>
      </c>
      <c r="I283" s="21">
        <v>263.81</v>
      </c>
      <c r="J283" s="21">
        <v>0.21</v>
      </c>
      <c r="K283" s="21">
        <v>0.2</v>
      </c>
      <c r="L283" s="21">
        <v>0</v>
      </c>
      <c r="M283" s="21">
        <v>0.48</v>
      </c>
      <c r="N283" s="21">
        <v>38.64</v>
      </c>
      <c r="O283" s="21">
        <v>202.76</v>
      </c>
      <c r="P283" s="21">
        <v>52.94</v>
      </c>
      <c r="Q283" s="21">
        <v>4.49</v>
      </c>
    </row>
    <row r="284" spans="1:17" x14ac:dyDescent="0.25">
      <c r="A284" s="21"/>
      <c r="B284" s="93"/>
      <c r="C284" s="3"/>
      <c r="D284" s="20"/>
      <c r="E284" s="20"/>
      <c r="F284" s="21">
        <v>10.48</v>
      </c>
      <c r="G284" s="21">
        <v>6.52</v>
      </c>
      <c r="H284" s="21">
        <v>54</v>
      </c>
      <c r="I284" s="21">
        <v>316.57</v>
      </c>
      <c r="J284" s="21">
        <v>0.25</v>
      </c>
      <c r="K284" s="21">
        <v>0.23</v>
      </c>
      <c r="L284" s="21">
        <v>0</v>
      </c>
      <c r="M284" s="21">
        <v>0.57999999999999996</v>
      </c>
      <c r="N284" s="21">
        <v>46.37</v>
      </c>
      <c r="O284" s="21">
        <v>243.31</v>
      </c>
      <c r="P284" s="21">
        <v>63.52</v>
      </c>
      <c r="Q284" s="21">
        <v>5.38</v>
      </c>
    </row>
    <row r="285" spans="1:17" x14ac:dyDescent="0.25">
      <c r="A285" s="21" t="s">
        <v>64</v>
      </c>
      <c r="B285" s="72" t="s">
        <v>97</v>
      </c>
      <c r="C285" s="73" t="s">
        <v>98</v>
      </c>
      <c r="D285" s="74">
        <v>200</v>
      </c>
      <c r="E285" s="74">
        <v>200</v>
      </c>
      <c r="F285" s="75">
        <v>1.4</v>
      </c>
      <c r="G285" s="12">
        <v>1.6</v>
      </c>
      <c r="H285" s="12">
        <v>17.350000000000001</v>
      </c>
      <c r="I285" s="12">
        <v>89.32</v>
      </c>
      <c r="J285" s="12">
        <v>0.01</v>
      </c>
      <c r="K285" s="12">
        <v>0.12</v>
      </c>
      <c r="L285" s="12">
        <v>0.01</v>
      </c>
      <c r="M285" s="12">
        <v>0.05</v>
      </c>
      <c r="N285" s="12">
        <v>50.46</v>
      </c>
      <c r="O285" s="12">
        <v>35.49</v>
      </c>
      <c r="P285" s="12">
        <v>5.25</v>
      </c>
      <c r="Q285" s="12">
        <v>0.08</v>
      </c>
    </row>
    <row r="286" spans="1:17" x14ac:dyDescent="0.25">
      <c r="A286" s="21" t="s">
        <v>76</v>
      </c>
      <c r="B286" s="3"/>
      <c r="C286" s="3" t="s">
        <v>55</v>
      </c>
      <c r="D286" s="13">
        <v>25</v>
      </c>
      <c r="E286" s="13">
        <v>50</v>
      </c>
      <c r="F286" s="8">
        <v>1.97</v>
      </c>
      <c r="G286" s="8">
        <v>0.2</v>
      </c>
      <c r="H286" s="8">
        <v>13.3</v>
      </c>
      <c r="I286" s="8">
        <v>64.7</v>
      </c>
      <c r="J286" s="8">
        <v>0.03</v>
      </c>
      <c r="K286" s="8">
        <v>0</v>
      </c>
      <c r="L286" s="8">
        <v>0</v>
      </c>
      <c r="M286" s="8">
        <v>0</v>
      </c>
      <c r="N286" s="8">
        <v>5</v>
      </c>
      <c r="O286" s="8">
        <v>16</v>
      </c>
      <c r="P286" s="8">
        <v>3.5</v>
      </c>
      <c r="Q286" s="8">
        <v>0.3</v>
      </c>
    </row>
    <row r="287" spans="1:17" x14ac:dyDescent="0.25">
      <c r="A287" s="21"/>
      <c r="B287" s="3"/>
      <c r="C287" s="3"/>
      <c r="D287" s="7"/>
      <c r="E287" s="7"/>
      <c r="F287" s="8">
        <v>3.94</v>
      </c>
      <c r="G287" s="8">
        <v>0.4</v>
      </c>
      <c r="H287" s="8">
        <v>26.6</v>
      </c>
      <c r="I287" s="8">
        <v>129.4</v>
      </c>
      <c r="J287" s="8">
        <v>0.06</v>
      </c>
      <c r="K287" s="8">
        <v>0</v>
      </c>
      <c r="L287" s="8">
        <v>0</v>
      </c>
      <c r="M287" s="8">
        <v>0</v>
      </c>
      <c r="N287" s="8">
        <v>11.5</v>
      </c>
      <c r="O287" s="8">
        <v>42.32</v>
      </c>
      <c r="P287" s="8">
        <v>19.16</v>
      </c>
      <c r="Q287" s="8">
        <v>0.74</v>
      </c>
    </row>
    <row r="288" spans="1:17" x14ac:dyDescent="0.25">
      <c r="A288" s="21" t="s">
        <v>77</v>
      </c>
      <c r="B288" s="3"/>
      <c r="C288" s="15" t="s">
        <v>38</v>
      </c>
      <c r="D288" s="16">
        <v>25</v>
      </c>
      <c r="E288" s="16">
        <v>25</v>
      </c>
      <c r="F288" s="17">
        <v>1.87</v>
      </c>
      <c r="G288" s="17">
        <v>0.27</v>
      </c>
      <c r="H288" s="17">
        <v>12.12</v>
      </c>
      <c r="I288" s="17">
        <v>59.5</v>
      </c>
      <c r="J288" s="17">
        <v>0.38</v>
      </c>
      <c r="K288" s="17">
        <v>0</v>
      </c>
      <c r="L288" s="17">
        <v>0</v>
      </c>
      <c r="M288" s="17">
        <v>0</v>
      </c>
      <c r="N288" s="17">
        <v>9.57</v>
      </c>
      <c r="O288" s="17">
        <v>44.2</v>
      </c>
      <c r="P288" s="17">
        <v>13.45</v>
      </c>
      <c r="Q288" s="17">
        <v>0.75</v>
      </c>
    </row>
    <row r="289" spans="1:17" x14ac:dyDescent="0.25">
      <c r="A289" s="21"/>
      <c r="B289" s="21"/>
      <c r="C289" s="40"/>
      <c r="D289" s="20">
        <v>775</v>
      </c>
      <c r="E289" s="20">
        <v>935</v>
      </c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</row>
    <row r="290" spans="1:17" x14ac:dyDescent="0.25">
      <c r="A290" s="76"/>
      <c r="B290" s="76"/>
      <c r="C290" s="79" t="s">
        <v>100</v>
      </c>
      <c r="D290" s="76"/>
      <c r="E290" s="76"/>
      <c r="F290" s="80">
        <f>F269+F271+F272+F273+F274+F277+F279+F281+F283+F285+F286+F288</f>
        <v>47.679999999999993</v>
      </c>
      <c r="G290" s="80">
        <f t="shared" ref="G290:Q290" si="16">G269+G271+G272+G273+G274+G277+G279+G281+G283+G285+G286+G288</f>
        <v>48.460000000000008</v>
      </c>
      <c r="H290" s="80">
        <f t="shared" si="16"/>
        <v>236.93000000000004</v>
      </c>
      <c r="I290" s="80">
        <f t="shared" si="16"/>
        <v>1577.01</v>
      </c>
      <c r="J290" s="80">
        <f t="shared" si="16"/>
        <v>1.04</v>
      </c>
      <c r="K290" s="80">
        <f t="shared" si="16"/>
        <v>31.41</v>
      </c>
      <c r="L290" s="80">
        <f t="shared" si="16"/>
        <v>0.36</v>
      </c>
      <c r="M290" s="80">
        <f t="shared" si="16"/>
        <v>7.63</v>
      </c>
      <c r="N290" s="80">
        <f t="shared" si="16"/>
        <v>547.53000000000009</v>
      </c>
      <c r="O290" s="80">
        <f t="shared" si="16"/>
        <v>785.85000000000014</v>
      </c>
      <c r="P290" s="80">
        <f t="shared" si="16"/>
        <v>207.98999999999998</v>
      </c>
      <c r="Q290" s="80">
        <f t="shared" si="16"/>
        <v>13.450000000000001</v>
      </c>
    </row>
    <row r="291" spans="1:17" x14ac:dyDescent="0.25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</row>
    <row r="292" spans="1:17" x14ac:dyDescent="0.25">
      <c r="A292" s="76"/>
      <c r="B292" s="76"/>
      <c r="C292" s="79" t="s">
        <v>101</v>
      </c>
      <c r="D292" s="76"/>
      <c r="E292" s="76"/>
      <c r="F292" s="80">
        <f>F270+F271+F272+F273+F274+F278+F280+F282+F284+F285+F287+F288</f>
        <v>56.099999999999994</v>
      </c>
      <c r="G292" s="80">
        <f t="shared" ref="G292:Q292" si="17">G270+G271+G272+G273+G274+G278+G280+G282+G284+G285+G287+G288</f>
        <v>57.500000000000007</v>
      </c>
      <c r="H292" s="80">
        <f t="shared" si="17"/>
        <v>275.02</v>
      </c>
      <c r="I292" s="80">
        <f t="shared" si="17"/>
        <v>1844.51</v>
      </c>
      <c r="J292" s="80">
        <f t="shared" si="17"/>
        <v>1.17</v>
      </c>
      <c r="K292" s="80">
        <f t="shared" si="17"/>
        <v>41.679999999999993</v>
      </c>
      <c r="L292" s="80">
        <f t="shared" si="17"/>
        <v>0.49</v>
      </c>
      <c r="M292" s="80">
        <f t="shared" si="17"/>
        <v>10.37</v>
      </c>
      <c r="N292" s="80">
        <f t="shared" si="17"/>
        <v>604.78000000000009</v>
      </c>
      <c r="O292" s="80">
        <f t="shared" si="17"/>
        <v>916.89</v>
      </c>
      <c r="P292" s="80">
        <f t="shared" si="17"/>
        <v>257.05</v>
      </c>
      <c r="Q292" s="80">
        <f t="shared" si="17"/>
        <v>15.7</v>
      </c>
    </row>
    <row r="293" spans="1:17" x14ac:dyDescent="0.25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</row>
    <row r="294" spans="1:17" x14ac:dyDescent="0.25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>
        <v>10</v>
      </c>
    </row>
    <row r="295" spans="1:17" ht="22.5" x14ac:dyDescent="0.25">
      <c r="A295" s="54">
        <v>45092</v>
      </c>
      <c r="B295" s="55"/>
      <c r="C295" s="56" t="s">
        <v>162</v>
      </c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</row>
    <row r="296" spans="1:17" x14ac:dyDescent="0.25">
      <c r="A296" s="57" t="s">
        <v>2</v>
      </c>
      <c r="B296" s="57" t="s">
        <v>3</v>
      </c>
      <c r="C296" s="58" t="s">
        <v>4</v>
      </c>
      <c r="D296" s="59" t="s">
        <v>5</v>
      </c>
      <c r="E296" s="60" t="s">
        <v>6</v>
      </c>
      <c r="F296" s="61" t="s">
        <v>7</v>
      </c>
      <c r="G296" s="62"/>
      <c r="H296" s="63"/>
      <c r="I296" s="59" t="s">
        <v>8</v>
      </c>
      <c r="J296" s="64"/>
      <c r="K296" s="62" t="s">
        <v>9</v>
      </c>
      <c r="L296" s="62"/>
      <c r="M296" s="63"/>
      <c r="N296" s="65" t="s">
        <v>10</v>
      </c>
      <c r="O296" s="62"/>
      <c r="P296" s="62"/>
      <c r="Q296" s="62"/>
    </row>
    <row r="297" spans="1:17" x14ac:dyDescent="0.25">
      <c r="A297" s="66" t="s">
        <v>11</v>
      </c>
      <c r="B297" s="66" t="s">
        <v>12</v>
      </c>
      <c r="C297" s="66"/>
      <c r="D297" s="21" t="s">
        <v>13</v>
      </c>
      <c r="E297" s="21" t="s">
        <v>79</v>
      </c>
      <c r="F297" s="21" t="s">
        <v>15</v>
      </c>
      <c r="G297" s="21" t="s">
        <v>16</v>
      </c>
      <c r="H297" s="21" t="s">
        <v>17</v>
      </c>
      <c r="I297" s="67" t="s">
        <v>18</v>
      </c>
      <c r="J297" s="21" t="s">
        <v>19</v>
      </c>
      <c r="K297" s="21" t="s">
        <v>20</v>
      </c>
      <c r="L297" s="21" t="s">
        <v>21</v>
      </c>
      <c r="M297" s="21" t="s">
        <v>22</v>
      </c>
      <c r="N297" s="21" t="s">
        <v>23</v>
      </c>
      <c r="O297" s="21" t="s">
        <v>24</v>
      </c>
      <c r="P297" s="21" t="s">
        <v>25</v>
      </c>
      <c r="Q297" s="21" t="s">
        <v>26</v>
      </c>
    </row>
    <row r="298" spans="1:17" x14ac:dyDescent="0.25">
      <c r="A298" s="21">
        <v>1</v>
      </c>
      <c r="B298" s="21">
        <v>2</v>
      </c>
      <c r="C298" s="21">
        <v>3</v>
      </c>
      <c r="D298" s="68">
        <v>4</v>
      </c>
      <c r="E298" s="69"/>
      <c r="F298" s="21">
        <v>5</v>
      </c>
      <c r="G298" s="21">
        <v>6</v>
      </c>
      <c r="H298" s="21">
        <v>7</v>
      </c>
      <c r="I298" s="21">
        <v>8</v>
      </c>
      <c r="J298" s="21">
        <v>9</v>
      </c>
      <c r="K298" s="21">
        <v>10</v>
      </c>
      <c r="L298" s="21">
        <v>11</v>
      </c>
      <c r="M298" s="21">
        <v>12</v>
      </c>
      <c r="N298" s="21">
        <v>13</v>
      </c>
      <c r="O298" s="21">
        <v>14</v>
      </c>
      <c r="P298" s="21">
        <v>15</v>
      </c>
      <c r="Q298" s="21">
        <v>16</v>
      </c>
    </row>
    <row r="299" spans="1:17" x14ac:dyDescent="0.25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</row>
    <row r="300" spans="1:17" x14ac:dyDescent="0.25">
      <c r="A300" s="55"/>
      <c r="B300" s="71" t="s">
        <v>27</v>
      </c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</row>
    <row r="301" spans="1:17" x14ac:dyDescent="0.25">
      <c r="A301" s="21" t="s">
        <v>28</v>
      </c>
      <c r="B301" s="12" t="s">
        <v>104</v>
      </c>
      <c r="C301" s="73" t="s">
        <v>105</v>
      </c>
      <c r="D301" s="74" t="s">
        <v>31</v>
      </c>
      <c r="E301" s="74" t="s">
        <v>32</v>
      </c>
      <c r="F301" s="12">
        <v>7.94</v>
      </c>
      <c r="G301" s="12">
        <v>8.2100000000000009</v>
      </c>
      <c r="H301" s="12">
        <v>35.130000000000003</v>
      </c>
      <c r="I301" s="12">
        <v>246.17</v>
      </c>
      <c r="J301" s="12">
        <v>0.14000000000000001</v>
      </c>
      <c r="K301" s="12">
        <v>0.37</v>
      </c>
      <c r="L301" s="12">
        <v>0.02</v>
      </c>
      <c r="M301" s="12">
        <v>0.28999999999999998</v>
      </c>
      <c r="N301" s="12">
        <v>152.83000000000001</v>
      </c>
      <c r="O301" s="12">
        <v>188.12</v>
      </c>
      <c r="P301" s="12">
        <v>37.479999999999997</v>
      </c>
      <c r="Q301" s="12">
        <v>2.37</v>
      </c>
    </row>
    <row r="302" spans="1:17" x14ac:dyDescent="0.25">
      <c r="A302" s="21"/>
      <c r="B302" s="12"/>
      <c r="C302" s="73" t="s">
        <v>106</v>
      </c>
      <c r="D302" s="74"/>
      <c r="E302" s="74"/>
      <c r="F302" s="12">
        <v>9.8800000000000008</v>
      </c>
      <c r="G302" s="12">
        <v>10.210000000000001</v>
      </c>
      <c r="H302" s="12">
        <v>43.7</v>
      </c>
      <c r="I302" s="12">
        <v>306.20999999999998</v>
      </c>
      <c r="J302" s="12">
        <v>0.17</v>
      </c>
      <c r="K302" s="12">
        <v>0.46</v>
      </c>
      <c r="L302" s="12">
        <v>0.02</v>
      </c>
      <c r="M302" s="12">
        <v>0.36</v>
      </c>
      <c r="N302" s="12">
        <v>190.11</v>
      </c>
      <c r="O302" s="12">
        <v>234</v>
      </c>
      <c r="P302" s="12">
        <v>46.62</v>
      </c>
      <c r="Q302" s="12">
        <v>2.95</v>
      </c>
    </row>
    <row r="303" spans="1:17" x14ac:dyDescent="0.25">
      <c r="A303" s="21" t="s">
        <v>42</v>
      </c>
      <c r="B303" s="21" t="s">
        <v>62</v>
      </c>
      <c r="C303" s="40" t="s">
        <v>144</v>
      </c>
      <c r="D303" s="20">
        <v>200</v>
      </c>
      <c r="E303" s="20">
        <v>200</v>
      </c>
      <c r="F303" s="21">
        <v>0.56000000000000005</v>
      </c>
      <c r="G303" s="21">
        <v>0</v>
      </c>
      <c r="H303" s="21">
        <v>27.89</v>
      </c>
      <c r="I303" s="21">
        <v>113.79</v>
      </c>
      <c r="J303" s="21">
        <v>0.01</v>
      </c>
      <c r="K303" s="21">
        <v>0.15</v>
      </c>
      <c r="L303" s="21">
        <v>0.01</v>
      </c>
      <c r="M303" s="21">
        <v>1.68</v>
      </c>
      <c r="N303" s="21">
        <v>56.45</v>
      </c>
      <c r="O303" s="21">
        <v>18.309999999999999</v>
      </c>
      <c r="P303" s="21">
        <v>6.86</v>
      </c>
      <c r="Q303" s="21">
        <v>1.59</v>
      </c>
    </row>
    <row r="304" spans="1:17" x14ac:dyDescent="0.25">
      <c r="A304" s="5">
        <v>3</v>
      </c>
      <c r="B304" s="3"/>
      <c r="C304" s="3" t="s">
        <v>36</v>
      </c>
      <c r="D304" s="13">
        <v>100</v>
      </c>
      <c r="E304" s="13">
        <v>100</v>
      </c>
      <c r="F304" s="5">
        <v>0.4</v>
      </c>
      <c r="G304" s="5">
        <v>0.4</v>
      </c>
      <c r="H304" s="5">
        <v>9.8000000000000007</v>
      </c>
      <c r="I304" s="5">
        <v>47</v>
      </c>
      <c r="J304" s="5">
        <v>0.03</v>
      </c>
      <c r="K304" s="5">
        <v>10</v>
      </c>
      <c r="L304" s="5">
        <v>0</v>
      </c>
      <c r="M304" s="5">
        <v>0</v>
      </c>
      <c r="N304" s="5">
        <v>16</v>
      </c>
      <c r="O304" s="5">
        <v>11</v>
      </c>
      <c r="P304" s="5">
        <v>9</v>
      </c>
      <c r="Q304" s="5">
        <v>2.2000000000000002</v>
      </c>
    </row>
    <row r="305" spans="1:17" x14ac:dyDescent="0.25">
      <c r="A305" s="21" t="s">
        <v>50</v>
      </c>
      <c r="B305" s="21"/>
      <c r="C305" s="3" t="s">
        <v>37</v>
      </c>
      <c r="D305" s="7">
        <v>25</v>
      </c>
      <c r="E305" s="7">
        <v>25</v>
      </c>
      <c r="F305" s="8">
        <v>1.97</v>
      </c>
      <c r="G305" s="8">
        <v>0.2</v>
      </c>
      <c r="H305" s="8">
        <v>13.3</v>
      </c>
      <c r="I305" s="8">
        <v>64.7</v>
      </c>
      <c r="J305" s="8">
        <v>0.03</v>
      </c>
      <c r="K305" s="8">
        <v>0</v>
      </c>
      <c r="L305" s="8">
        <v>0</v>
      </c>
      <c r="M305" s="8">
        <v>0</v>
      </c>
      <c r="N305" s="8">
        <v>5</v>
      </c>
      <c r="O305" s="8">
        <v>16</v>
      </c>
      <c r="P305" s="8">
        <v>3.5</v>
      </c>
      <c r="Q305" s="8">
        <v>0.3</v>
      </c>
    </row>
    <row r="306" spans="1:17" x14ac:dyDescent="0.25">
      <c r="A306" s="21" t="s">
        <v>64</v>
      </c>
      <c r="B306" s="21"/>
      <c r="C306" s="3" t="s">
        <v>38</v>
      </c>
      <c r="D306" s="7">
        <v>25</v>
      </c>
      <c r="E306" s="7">
        <v>25</v>
      </c>
      <c r="F306" s="8">
        <v>1.87</v>
      </c>
      <c r="G306" s="8">
        <v>0.27</v>
      </c>
      <c r="H306" s="8">
        <v>12.12</v>
      </c>
      <c r="I306" s="8">
        <v>59.5</v>
      </c>
      <c r="J306" s="8">
        <v>0.38</v>
      </c>
      <c r="K306" s="8">
        <v>0</v>
      </c>
      <c r="L306" s="8">
        <v>0</v>
      </c>
      <c r="M306" s="8">
        <v>0</v>
      </c>
      <c r="N306" s="8">
        <v>9.57</v>
      </c>
      <c r="O306" s="8">
        <v>44.2</v>
      </c>
      <c r="P306" s="8">
        <v>13.45</v>
      </c>
      <c r="Q306" s="8">
        <v>0.75</v>
      </c>
    </row>
    <row r="307" spans="1:17" x14ac:dyDescent="0.25">
      <c r="A307" s="55"/>
      <c r="B307" s="55"/>
      <c r="C307" s="55"/>
      <c r="D307" s="91">
        <v>555</v>
      </c>
      <c r="E307" s="91">
        <v>605</v>
      </c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</row>
    <row r="308" spans="1:17" x14ac:dyDescent="0.25">
      <c r="A308" s="55"/>
      <c r="B308" s="71"/>
      <c r="C308" s="55"/>
      <c r="D308" s="55"/>
      <c r="E308" s="55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</row>
    <row r="309" spans="1:17" x14ac:dyDescent="0.25">
      <c r="A309" s="21" t="s">
        <v>28</v>
      </c>
      <c r="B309" s="21" t="s">
        <v>88</v>
      </c>
      <c r="C309" s="40" t="s">
        <v>89</v>
      </c>
      <c r="D309" s="13">
        <v>60</v>
      </c>
      <c r="E309" s="13">
        <v>100</v>
      </c>
      <c r="F309" s="5">
        <v>1.82</v>
      </c>
      <c r="G309" s="5">
        <v>6.83</v>
      </c>
      <c r="H309" s="5">
        <v>6.46</v>
      </c>
      <c r="I309" s="5">
        <v>94.2</v>
      </c>
      <c r="J309" s="5">
        <v>0.04</v>
      </c>
      <c r="K309" s="5">
        <v>6.72</v>
      </c>
      <c r="L309" s="5">
        <v>0.13</v>
      </c>
      <c r="M309" s="5">
        <v>1.39</v>
      </c>
      <c r="N309" s="5">
        <v>11.92</v>
      </c>
      <c r="O309" s="5">
        <v>31.39</v>
      </c>
      <c r="P309" s="5">
        <v>10.029999999999999</v>
      </c>
      <c r="Q309" s="5">
        <v>0.44</v>
      </c>
    </row>
    <row r="310" spans="1:17" x14ac:dyDescent="0.25">
      <c r="A310" s="21"/>
      <c r="B310" s="21"/>
      <c r="C310" s="40" t="s">
        <v>180</v>
      </c>
      <c r="D310" s="13"/>
      <c r="E310" s="13"/>
      <c r="F310" s="5">
        <v>3.04</v>
      </c>
      <c r="G310" s="5">
        <v>11.38</v>
      </c>
      <c r="H310" s="5">
        <v>10.76</v>
      </c>
      <c r="I310" s="5">
        <v>157</v>
      </c>
      <c r="J310" s="5">
        <v>7.0000000000000007E-2</v>
      </c>
      <c r="K310" s="5">
        <v>11.2</v>
      </c>
      <c r="L310" s="5">
        <v>0.22</v>
      </c>
      <c r="M310" s="5">
        <v>2.31</v>
      </c>
      <c r="N310" s="5">
        <v>19.87</v>
      </c>
      <c r="O310" s="5">
        <v>52.31</v>
      </c>
      <c r="P310" s="5">
        <v>16.71</v>
      </c>
      <c r="Q310" s="5">
        <v>0.74</v>
      </c>
    </row>
    <row r="311" spans="1:17" x14ac:dyDescent="0.25">
      <c r="A311" s="21" t="s">
        <v>42</v>
      </c>
      <c r="B311" s="21" t="s">
        <v>181</v>
      </c>
      <c r="C311" s="40" t="s">
        <v>182</v>
      </c>
      <c r="D311" s="13">
        <v>200</v>
      </c>
      <c r="E311" s="13">
        <v>250</v>
      </c>
      <c r="F311" s="5">
        <v>5.58</v>
      </c>
      <c r="G311" s="5">
        <v>6.12</v>
      </c>
      <c r="H311" s="5">
        <v>19.73</v>
      </c>
      <c r="I311" s="5">
        <v>156.08000000000001</v>
      </c>
      <c r="J311" s="5">
        <v>0.04</v>
      </c>
      <c r="K311" s="5">
        <v>0.36</v>
      </c>
      <c r="L311" s="5">
        <v>0.02</v>
      </c>
      <c r="M311" s="5">
        <v>0.31</v>
      </c>
      <c r="N311" s="5">
        <v>143.52000000000001</v>
      </c>
      <c r="O311" s="5">
        <v>104.3</v>
      </c>
      <c r="P311" s="5">
        <v>19.18</v>
      </c>
      <c r="Q311" s="5">
        <v>0.37</v>
      </c>
    </row>
    <row r="312" spans="1:17" x14ac:dyDescent="0.25">
      <c r="A312" s="21"/>
      <c r="B312" s="21"/>
      <c r="C312" s="40" t="s">
        <v>183</v>
      </c>
      <c r="D312" s="13"/>
      <c r="E312" s="13"/>
      <c r="F312" s="5">
        <v>6.98</v>
      </c>
      <c r="G312" s="5">
        <v>7.65</v>
      </c>
      <c r="H312" s="5">
        <v>24.66</v>
      </c>
      <c r="I312" s="5">
        <v>195.1</v>
      </c>
      <c r="J312" s="5">
        <v>0.05</v>
      </c>
      <c r="K312" s="5">
        <v>0.45</v>
      </c>
      <c r="L312" s="5">
        <v>0.02</v>
      </c>
      <c r="M312" s="5">
        <v>0.39</v>
      </c>
      <c r="N312" s="5">
        <v>179.4</v>
      </c>
      <c r="O312" s="5">
        <v>138.15</v>
      </c>
      <c r="P312" s="5">
        <v>23.98</v>
      </c>
      <c r="Q312" s="5">
        <v>0.46</v>
      </c>
    </row>
    <row r="313" spans="1:17" x14ac:dyDescent="0.25">
      <c r="A313" s="21" t="s">
        <v>46</v>
      </c>
      <c r="B313" s="3" t="s">
        <v>184</v>
      </c>
      <c r="C313" s="3" t="s">
        <v>185</v>
      </c>
      <c r="D313" s="13">
        <v>75</v>
      </c>
      <c r="E313" s="13">
        <v>75</v>
      </c>
      <c r="F313" s="5">
        <v>11.02</v>
      </c>
      <c r="G313" s="5">
        <v>12.45</v>
      </c>
      <c r="H313" s="5">
        <v>7.52</v>
      </c>
      <c r="I313" s="5">
        <v>186.09</v>
      </c>
      <c r="J313" s="5">
        <v>0.05</v>
      </c>
      <c r="K313" s="5">
        <v>0.14000000000000001</v>
      </c>
      <c r="L313" s="5">
        <v>0.03</v>
      </c>
      <c r="M313" s="5">
        <v>0.48</v>
      </c>
      <c r="N313" s="5">
        <v>28.12</v>
      </c>
      <c r="O313" s="5">
        <v>89.25</v>
      </c>
      <c r="P313" s="5">
        <v>13.8</v>
      </c>
      <c r="Q313" s="5">
        <v>0.91</v>
      </c>
    </row>
    <row r="314" spans="1:17" x14ac:dyDescent="0.25">
      <c r="A314" s="21" t="s">
        <v>50</v>
      </c>
      <c r="B314" s="6" t="s">
        <v>95</v>
      </c>
      <c r="C314" s="3" t="s">
        <v>96</v>
      </c>
      <c r="D314" s="45">
        <v>150</v>
      </c>
      <c r="E314" s="45">
        <v>180</v>
      </c>
      <c r="F314" s="8">
        <v>9.27</v>
      </c>
      <c r="G314" s="8">
        <v>5.33</v>
      </c>
      <c r="H314" s="8">
        <v>36.869999999999997</v>
      </c>
      <c r="I314" s="8">
        <v>234.78</v>
      </c>
      <c r="J314" s="8">
        <v>0.12</v>
      </c>
      <c r="K314" s="8">
        <v>0.05</v>
      </c>
      <c r="L314" s="8">
        <v>0</v>
      </c>
      <c r="M314" s="8">
        <v>0.26</v>
      </c>
      <c r="N314" s="8">
        <v>20.79</v>
      </c>
      <c r="O314" s="8">
        <v>120.21</v>
      </c>
      <c r="P314" s="8">
        <v>26.49</v>
      </c>
      <c r="Q314" s="8">
        <v>3.2</v>
      </c>
    </row>
    <row r="315" spans="1:17" x14ac:dyDescent="0.25">
      <c r="A315" s="21"/>
      <c r="B315" s="6"/>
      <c r="C315" s="3"/>
      <c r="D315" s="45"/>
      <c r="E315" s="45"/>
      <c r="F315" s="8">
        <v>11.12</v>
      </c>
      <c r="G315" s="8">
        <v>6.39</v>
      </c>
      <c r="H315" s="8">
        <v>44.24</v>
      </c>
      <c r="I315" s="8">
        <v>278.14</v>
      </c>
      <c r="J315" s="8">
        <v>0.14000000000000001</v>
      </c>
      <c r="K315" s="8">
        <v>0.05</v>
      </c>
      <c r="L315" s="8">
        <v>0</v>
      </c>
      <c r="M315" s="8">
        <v>0.31</v>
      </c>
      <c r="N315" s="8">
        <v>24.95</v>
      </c>
      <c r="O315" s="8">
        <v>144.25</v>
      </c>
      <c r="P315" s="8">
        <v>31.79</v>
      </c>
      <c r="Q315" s="8">
        <v>3.83</v>
      </c>
    </row>
    <row r="316" spans="1:17" x14ac:dyDescent="0.25">
      <c r="A316" s="21" t="s">
        <v>64</v>
      </c>
      <c r="B316" s="5" t="s">
        <v>74</v>
      </c>
      <c r="C316" s="41" t="s">
        <v>75</v>
      </c>
      <c r="D316" s="13">
        <v>200</v>
      </c>
      <c r="E316" s="13">
        <v>200</v>
      </c>
      <c r="F316" s="5">
        <v>0.12</v>
      </c>
      <c r="G316" s="5">
        <v>0</v>
      </c>
      <c r="H316" s="5">
        <v>12.04</v>
      </c>
      <c r="I316" s="5">
        <v>48.64</v>
      </c>
      <c r="J316" s="5">
        <v>0</v>
      </c>
      <c r="K316" s="5">
        <v>0.02</v>
      </c>
      <c r="L316" s="5">
        <v>0</v>
      </c>
      <c r="M316" s="5">
        <v>0</v>
      </c>
      <c r="N316" s="5">
        <v>4.2699999999999996</v>
      </c>
      <c r="O316" s="5">
        <v>6.43</v>
      </c>
      <c r="P316" s="5">
        <v>3.3</v>
      </c>
      <c r="Q316" s="5">
        <v>0.72</v>
      </c>
    </row>
    <row r="317" spans="1:17" x14ac:dyDescent="0.25">
      <c r="A317" s="21" t="s">
        <v>76</v>
      </c>
      <c r="B317" s="3"/>
      <c r="C317" s="3" t="s">
        <v>55</v>
      </c>
      <c r="D317" s="13">
        <v>25</v>
      </c>
      <c r="E317" s="13">
        <v>50</v>
      </c>
      <c r="F317" s="8">
        <v>1.97</v>
      </c>
      <c r="G317" s="8">
        <v>0.2</v>
      </c>
      <c r="H317" s="8">
        <v>13.3</v>
      </c>
      <c r="I317" s="8">
        <v>64.7</v>
      </c>
      <c r="J317" s="8">
        <v>0.03</v>
      </c>
      <c r="K317" s="8">
        <v>0</v>
      </c>
      <c r="L317" s="8">
        <v>0</v>
      </c>
      <c r="M317" s="8">
        <v>0</v>
      </c>
      <c r="N317" s="8">
        <v>5</v>
      </c>
      <c r="O317" s="8">
        <v>16</v>
      </c>
      <c r="P317" s="8">
        <v>3.5</v>
      </c>
      <c r="Q317" s="8">
        <v>0.3</v>
      </c>
    </row>
    <row r="318" spans="1:17" x14ac:dyDescent="0.25">
      <c r="A318" s="21"/>
      <c r="B318" s="3"/>
      <c r="C318" s="3"/>
      <c r="D318" s="7"/>
      <c r="E318" s="7"/>
      <c r="F318" s="8">
        <v>3.94</v>
      </c>
      <c r="G318" s="8">
        <v>0.4</v>
      </c>
      <c r="H318" s="8">
        <v>26.6</v>
      </c>
      <c r="I318" s="8">
        <v>129.4</v>
      </c>
      <c r="J318" s="8">
        <v>0.06</v>
      </c>
      <c r="K318" s="8">
        <v>0</v>
      </c>
      <c r="L318" s="8">
        <v>0</v>
      </c>
      <c r="M318" s="8">
        <v>0</v>
      </c>
      <c r="N318" s="8">
        <v>11.5</v>
      </c>
      <c r="O318" s="8">
        <v>42.32</v>
      </c>
      <c r="P318" s="8">
        <v>19.16</v>
      </c>
      <c r="Q318" s="8">
        <v>0.74</v>
      </c>
    </row>
    <row r="319" spans="1:17" x14ac:dyDescent="0.25">
      <c r="A319" s="21" t="s">
        <v>77</v>
      </c>
      <c r="B319" s="3"/>
      <c r="C319" s="15" t="s">
        <v>38</v>
      </c>
      <c r="D319" s="16">
        <v>25</v>
      </c>
      <c r="E319" s="16">
        <v>25</v>
      </c>
      <c r="F319" s="17">
        <v>1.87</v>
      </c>
      <c r="G319" s="17">
        <v>0.27</v>
      </c>
      <c r="H319" s="17">
        <v>12.12</v>
      </c>
      <c r="I319" s="17">
        <v>59.5</v>
      </c>
      <c r="J319" s="17">
        <v>0.38</v>
      </c>
      <c r="K319" s="17">
        <v>0</v>
      </c>
      <c r="L319" s="17">
        <v>0</v>
      </c>
      <c r="M319" s="17">
        <v>0</v>
      </c>
      <c r="N319" s="17">
        <v>9.57</v>
      </c>
      <c r="O319" s="17">
        <v>44.2</v>
      </c>
      <c r="P319" s="17">
        <v>13.45</v>
      </c>
      <c r="Q319" s="17">
        <v>0.75</v>
      </c>
    </row>
    <row r="320" spans="1:17" x14ac:dyDescent="0.25">
      <c r="A320" s="21"/>
      <c r="B320" s="21"/>
      <c r="C320" s="40"/>
      <c r="D320" s="20">
        <v>735</v>
      </c>
      <c r="E320" s="20">
        <v>880</v>
      </c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1:17" x14ac:dyDescent="0.25">
      <c r="A321" s="21"/>
      <c r="B321" s="21"/>
      <c r="C321" s="85" t="s">
        <v>100</v>
      </c>
      <c r="D321" s="21"/>
      <c r="E321" s="21"/>
      <c r="F321" s="80">
        <f>F301+F303+F304+F305+F306+F309+F311+F313+F314+F316+F317+F319</f>
        <v>44.389999999999993</v>
      </c>
      <c r="G321" s="80">
        <f t="shared" ref="G321:Q321" si="18">G301+G303+G304+G305+G306+G309+G311+G313+G314+G316+G317+G319</f>
        <v>40.280000000000008</v>
      </c>
      <c r="H321" s="80">
        <f t="shared" si="18"/>
        <v>206.28000000000003</v>
      </c>
      <c r="I321" s="80">
        <f t="shared" si="18"/>
        <v>1375.1500000000003</v>
      </c>
      <c r="J321" s="80">
        <f t="shared" si="18"/>
        <v>1.2500000000000002</v>
      </c>
      <c r="K321" s="80">
        <f t="shared" si="18"/>
        <v>17.809999999999999</v>
      </c>
      <c r="L321" s="80">
        <f t="shared" si="18"/>
        <v>0.21</v>
      </c>
      <c r="M321" s="80">
        <f t="shared" si="18"/>
        <v>4.41</v>
      </c>
      <c r="N321" s="80">
        <f t="shared" si="18"/>
        <v>463.04</v>
      </c>
      <c r="O321" s="80">
        <f t="shared" si="18"/>
        <v>689.41</v>
      </c>
      <c r="P321" s="80">
        <f t="shared" si="18"/>
        <v>160.04</v>
      </c>
      <c r="Q321" s="80">
        <f t="shared" si="18"/>
        <v>13.9</v>
      </c>
    </row>
    <row r="322" spans="1:17" x14ac:dyDescent="0.25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</row>
    <row r="323" spans="1:17" x14ac:dyDescent="0.25">
      <c r="A323" s="76"/>
      <c r="B323" s="76"/>
      <c r="C323" s="79" t="s">
        <v>57</v>
      </c>
      <c r="D323" s="76"/>
      <c r="E323" s="76"/>
      <c r="F323" s="97">
        <f>F302+F303+F304+F305+F306+F310+F312+F313+F315+F316+F318+F319</f>
        <v>52.769999999999989</v>
      </c>
      <c r="G323" s="97">
        <f t="shared" ref="G323:Q323" si="19">G302+G303+G304+G305+G306+G310+G312+G313+G315+G316+G318+G319</f>
        <v>49.620000000000005</v>
      </c>
      <c r="H323" s="97">
        <f t="shared" si="19"/>
        <v>244.75000000000003</v>
      </c>
      <c r="I323" s="97">
        <f t="shared" si="19"/>
        <v>1645.0700000000004</v>
      </c>
      <c r="J323" s="97">
        <f t="shared" si="19"/>
        <v>1.37</v>
      </c>
      <c r="K323" s="97">
        <f t="shared" si="19"/>
        <v>22.47</v>
      </c>
      <c r="L323" s="97">
        <f t="shared" si="19"/>
        <v>0.30000000000000004</v>
      </c>
      <c r="M323" s="97">
        <f t="shared" si="19"/>
        <v>5.5299999999999985</v>
      </c>
      <c r="N323" s="97">
        <f t="shared" si="19"/>
        <v>554.81000000000006</v>
      </c>
      <c r="O323" s="97">
        <f t="shared" si="19"/>
        <v>840.42000000000007</v>
      </c>
      <c r="P323" s="97">
        <f t="shared" si="19"/>
        <v>201.61999999999998</v>
      </c>
      <c r="Q323" s="97">
        <f t="shared" si="19"/>
        <v>15.940000000000001</v>
      </c>
    </row>
    <row r="324" spans="1:17" x14ac:dyDescent="0.25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</row>
    <row r="325" spans="1:17" x14ac:dyDescent="0.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>
        <v>11</v>
      </c>
    </row>
    <row r="327" spans="1:17" ht="22.5" x14ac:dyDescent="0.25">
      <c r="A327" s="54">
        <v>45093</v>
      </c>
      <c r="B327" s="55"/>
      <c r="C327" s="56" t="s">
        <v>165</v>
      </c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</row>
    <row r="328" spans="1:17" x14ac:dyDescent="0.25">
      <c r="A328" s="57" t="s">
        <v>2</v>
      </c>
      <c r="B328" s="57" t="s">
        <v>3</v>
      </c>
      <c r="C328" s="58" t="s">
        <v>4</v>
      </c>
      <c r="D328" s="59" t="s">
        <v>5</v>
      </c>
      <c r="E328" s="60" t="s">
        <v>6</v>
      </c>
      <c r="F328" s="61" t="s">
        <v>7</v>
      </c>
      <c r="G328" s="62"/>
      <c r="H328" s="63"/>
      <c r="I328" s="59" t="s">
        <v>8</v>
      </c>
      <c r="J328" s="64"/>
      <c r="K328" s="62" t="s">
        <v>9</v>
      </c>
      <c r="L328" s="62"/>
      <c r="M328" s="63"/>
      <c r="N328" s="65" t="s">
        <v>10</v>
      </c>
      <c r="O328" s="62"/>
      <c r="P328" s="62"/>
      <c r="Q328" s="62"/>
    </row>
    <row r="329" spans="1:17" x14ac:dyDescent="0.25">
      <c r="A329" s="66" t="s">
        <v>11</v>
      </c>
      <c r="B329" s="66" t="s">
        <v>12</v>
      </c>
      <c r="C329" s="66"/>
      <c r="D329" s="21" t="s">
        <v>13</v>
      </c>
      <c r="E329" s="21" t="s">
        <v>79</v>
      </c>
      <c r="F329" s="21" t="s">
        <v>15</v>
      </c>
      <c r="G329" s="21" t="s">
        <v>16</v>
      </c>
      <c r="H329" s="21" t="s">
        <v>17</v>
      </c>
      <c r="I329" s="67" t="s">
        <v>18</v>
      </c>
      <c r="J329" s="21" t="s">
        <v>19</v>
      </c>
      <c r="K329" s="21" t="s">
        <v>20</v>
      </c>
      <c r="L329" s="21" t="s">
        <v>21</v>
      </c>
      <c r="M329" s="21" t="s">
        <v>22</v>
      </c>
      <c r="N329" s="21" t="s">
        <v>23</v>
      </c>
      <c r="O329" s="21" t="s">
        <v>24</v>
      </c>
      <c r="P329" s="21" t="s">
        <v>25</v>
      </c>
      <c r="Q329" s="21" t="s">
        <v>26</v>
      </c>
    </row>
    <row r="330" spans="1:17" x14ac:dyDescent="0.25">
      <c r="A330" s="21">
        <v>1</v>
      </c>
      <c r="B330" s="21">
        <v>2</v>
      </c>
      <c r="C330" s="21">
        <v>3</v>
      </c>
      <c r="D330" s="68">
        <v>4</v>
      </c>
      <c r="E330" s="69"/>
      <c r="F330" s="21">
        <v>5</v>
      </c>
      <c r="G330" s="21">
        <v>6</v>
      </c>
      <c r="H330" s="21">
        <v>7</v>
      </c>
      <c r="I330" s="21">
        <v>8</v>
      </c>
      <c r="J330" s="21">
        <v>9</v>
      </c>
      <c r="K330" s="21">
        <v>10</v>
      </c>
      <c r="L330" s="21">
        <v>11</v>
      </c>
      <c r="M330" s="21">
        <v>12</v>
      </c>
      <c r="N330" s="21">
        <v>13</v>
      </c>
      <c r="O330" s="21">
        <v>14</v>
      </c>
      <c r="P330" s="21">
        <v>15</v>
      </c>
      <c r="Q330" s="21">
        <v>16</v>
      </c>
    </row>
    <row r="331" spans="1:17" x14ac:dyDescent="0.25">
      <c r="A331" s="55"/>
      <c r="B331" s="55"/>
      <c r="C331" s="71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</row>
    <row r="332" spans="1:17" x14ac:dyDescent="0.25">
      <c r="A332" s="55"/>
      <c r="B332" s="71" t="s">
        <v>27</v>
      </c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</row>
    <row r="333" spans="1:17" x14ac:dyDescent="0.25">
      <c r="A333" s="39" t="s">
        <v>28</v>
      </c>
      <c r="B333" s="21" t="s">
        <v>60</v>
      </c>
      <c r="C333" s="40" t="s">
        <v>61</v>
      </c>
      <c r="D333" s="13">
        <v>195</v>
      </c>
      <c r="E333" s="13">
        <v>220</v>
      </c>
      <c r="F333" s="5">
        <v>17.46</v>
      </c>
      <c r="G333" s="5">
        <v>27.06</v>
      </c>
      <c r="H333" s="5">
        <v>4.5599999999999996</v>
      </c>
      <c r="I333" s="5">
        <v>331.62</v>
      </c>
      <c r="J333" s="5">
        <v>0.06</v>
      </c>
      <c r="K333" s="5">
        <v>0.56999999999999995</v>
      </c>
      <c r="L333" s="5">
        <v>0.12</v>
      </c>
      <c r="M333" s="5">
        <v>0.87</v>
      </c>
      <c r="N333" s="5">
        <v>108.39</v>
      </c>
      <c r="O333" s="5">
        <v>138.78</v>
      </c>
      <c r="P333" s="5">
        <v>15.03</v>
      </c>
      <c r="Q333" s="5">
        <v>1.17</v>
      </c>
    </row>
    <row r="334" spans="1:17" x14ac:dyDescent="0.25">
      <c r="A334" s="39"/>
      <c r="B334" s="21"/>
      <c r="C334" s="40"/>
      <c r="D334" s="13"/>
      <c r="E334" s="13"/>
      <c r="F334" s="5">
        <v>19.7</v>
      </c>
      <c r="G334" s="5">
        <v>30.53</v>
      </c>
      <c r="H334" s="5">
        <v>5.14</v>
      </c>
      <c r="I334" s="5">
        <v>374.14</v>
      </c>
      <c r="J334" s="5">
        <v>7.0000000000000007E-2</v>
      </c>
      <c r="K334" s="5">
        <v>0.64</v>
      </c>
      <c r="L334" s="5">
        <v>0.14000000000000001</v>
      </c>
      <c r="M334" s="5">
        <v>0.98</v>
      </c>
      <c r="N334" s="5">
        <v>122.29</v>
      </c>
      <c r="O334" s="5">
        <v>156.57</v>
      </c>
      <c r="P334" s="5">
        <v>16.96</v>
      </c>
      <c r="Q334" s="5">
        <v>1.32</v>
      </c>
    </row>
    <row r="335" spans="1:17" x14ac:dyDescent="0.25">
      <c r="A335" s="21" t="s">
        <v>42</v>
      </c>
      <c r="B335" s="12" t="s">
        <v>135</v>
      </c>
      <c r="C335" s="73" t="s">
        <v>187</v>
      </c>
      <c r="D335" s="74">
        <v>200</v>
      </c>
      <c r="E335" s="74">
        <v>200</v>
      </c>
      <c r="F335" s="8">
        <v>1.36</v>
      </c>
      <c r="G335" s="8">
        <v>0</v>
      </c>
      <c r="H335" s="8">
        <v>29.02</v>
      </c>
      <c r="I335" s="8">
        <v>116.19</v>
      </c>
      <c r="J335" s="8">
        <v>0</v>
      </c>
      <c r="K335" s="8">
        <v>0</v>
      </c>
      <c r="L335" s="8">
        <v>0</v>
      </c>
      <c r="M335" s="8">
        <v>0</v>
      </c>
      <c r="N335" s="8">
        <v>0.68</v>
      </c>
      <c r="O335" s="8">
        <v>0</v>
      </c>
      <c r="P335" s="8">
        <v>0</v>
      </c>
      <c r="Q335" s="8">
        <v>0.1</v>
      </c>
    </row>
    <row r="336" spans="1:17" x14ac:dyDescent="0.25">
      <c r="A336" s="21" t="s">
        <v>46</v>
      </c>
      <c r="B336" s="21"/>
      <c r="C336" s="40" t="s">
        <v>36</v>
      </c>
      <c r="D336" s="13">
        <v>100</v>
      </c>
      <c r="E336" s="13">
        <v>100</v>
      </c>
      <c r="F336" s="5">
        <v>0.4</v>
      </c>
      <c r="G336" s="5">
        <v>0.4</v>
      </c>
      <c r="H336" s="5">
        <v>9.8000000000000007</v>
      </c>
      <c r="I336" s="5">
        <v>47</v>
      </c>
      <c r="J336" s="5">
        <v>0.03</v>
      </c>
      <c r="K336" s="5">
        <v>10</v>
      </c>
      <c r="L336" s="5">
        <v>0</v>
      </c>
      <c r="M336" s="5">
        <v>0</v>
      </c>
      <c r="N336" s="5">
        <v>16</v>
      </c>
      <c r="O336" s="5">
        <v>11</v>
      </c>
      <c r="P336" s="5">
        <v>9</v>
      </c>
      <c r="Q336" s="5">
        <v>2.2000000000000002</v>
      </c>
    </row>
    <row r="337" spans="1:17" x14ac:dyDescent="0.25">
      <c r="A337" s="21" t="s">
        <v>50</v>
      </c>
      <c r="B337" s="21"/>
      <c r="C337" s="3" t="s">
        <v>37</v>
      </c>
      <c r="D337" s="7">
        <v>25</v>
      </c>
      <c r="E337" s="7">
        <v>25</v>
      </c>
      <c r="F337" s="8">
        <v>1.97</v>
      </c>
      <c r="G337" s="8">
        <v>0.2</v>
      </c>
      <c r="H337" s="8">
        <v>13.3</v>
      </c>
      <c r="I337" s="8">
        <v>64.7</v>
      </c>
      <c r="J337" s="8">
        <v>0.03</v>
      </c>
      <c r="K337" s="8">
        <v>0</v>
      </c>
      <c r="L337" s="8">
        <v>0</v>
      </c>
      <c r="M337" s="8">
        <v>0</v>
      </c>
      <c r="N337" s="8">
        <v>5</v>
      </c>
      <c r="O337" s="8">
        <v>16</v>
      </c>
      <c r="P337" s="8">
        <v>3.5</v>
      </c>
      <c r="Q337" s="8">
        <v>0.3</v>
      </c>
    </row>
    <row r="338" spans="1:17" x14ac:dyDescent="0.25">
      <c r="A338" s="21" t="s">
        <v>64</v>
      </c>
      <c r="B338" s="98"/>
      <c r="C338" s="3" t="s">
        <v>38</v>
      </c>
      <c r="D338" s="7">
        <v>25</v>
      </c>
      <c r="E338" s="7">
        <v>25</v>
      </c>
      <c r="F338" s="8">
        <v>1.87</v>
      </c>
      <c r="G338" s="8">
        <v>0.27</v>
      </c>
      <c r="H338" s="8">
        <v>12.12</v>
      </c>
      <c r="I338" s="8">
        <v>59.5</v>
      </c>
      <c r="J338" s="8">
        <v>0.38</v>
      </c>
      <c r="K338" s="8">
        <v>0</v>
      </c>
      <c r="L338" s="8">
        <v>0</v>
      </c>
      <c r="M338" s="8">
        <v>0</v>
      </c>
      <c r="N338" s="8">
        <v>9.57</v>
      </c>
      <c r="O338" s="8">
        <v>44.2</v>
      </c>
      <c r="P338" s="8">
        <v>13.45</v>
      </c>
      <c r="Q338" s="8">
        <v>0.75</v>
      </c>
    </row>
    <row r="339" spans="1:17" x14ac:dyDescent="0.25">
      <c r="A339" s="55"/>
      <c r="B339" s="55"/>
      <c r="C339" s="55"/>
      <c r="D339" s="91">
        <v>545</v>
      </c>
      <c r="E339" s="91">
        <v>570</v>
      </c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</row>
    <row r="340" spans="1:17" x14ac:dyDescent="0.25">
      <c r="A340" s="55"/>
      <c r="B340" s="71" t="s">
        <v>87</v>
      </c>
      <c r="C340" s="55"/>
      <c r="D340" s="55"/>
      <c r="E340" s="55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</row>
    <row r="341" spans="1:17" x14ac:dyDescent="0.25">
      <c r="A341" s="21" t="s">
        <v>28</v>
      </c>
      <c r="B341" s="78" t="s">
        <v>109</v>
      </c>
      <c r="C341" s="40" t="s">
        <v>188</v>
      </c>
      <c r="D341" s="13">
        <v>60</v>
      </c>
      <c r="E341" s="13">
        <v>100</v>
      </c>
      <c r="F341" s="5">
        <v>0.5</v>
      </c>
      <c r="G341" s="5">
        <v>3.04</v>
      </c>
      <c r="H341" s="5">
        <v>3.19</v>
      </c>
      <c r="I341" s="5">
        <v>42.01</v>
      </c>
      <c r="J341" s="5">
        <v>0.02</v>
      </c>
      <c r="K341" s="5">
        <v>17.23</v>
      </c>
      <c r="L341" s="5">
        <v>0</v>
      </c>
      <c r="M341" s="5">
        <v>2.71</v>
      </c>
      <c r="N341" s="5">
        <v>27.31</v>
      </c>
      <c r="O341" s="5">
        <v>18.920000000000002</v>
      </c>
      <c r="P341" s="5">
        <v>10.34</v>
      </c>
      <c r="Q341" s="5">
        <v>0.35</v>
      </c>
    </row>
    <row r="342" spans="1:17" x14ac:dyDescent="0.25">
      <c r="A342" s="21"/>
      <c r="B342" s="21"/>
      <c r="C342" s="40" t="s">
        <v>189</v>
      </c>
      <c r="D342" s="13"/>
      <c r="E342" s="13"/>
      <c r="F342" s="5">
        <v>0.84</v>
      </c>
      <c r="G342" s="5">
        <v>5.0599999999999996</v>
      </c>
      <c r="H342" s="5">
        <v>5.32</v>
      </c>
      <c r="I342" s="5">
        <v>70.02</v>
      </c>
      <c r="J342" s="5">
        <v>0.04</v>
      </c>
      <c r="K342" s="5">
        <v>28.72</v>
      </c>
      <c r="L342" s="5">
        <v>0</v>
      </c>
      <c r="M342" s="5">
        <v>4.5199999999999996</v>
      </c>
      <c r="N342" s="5">
        <v>45.52</v>
      </c>
      <c r="O342" s="5">
        <v>31.54</v>
      </c>
      <c r="P342" s="5">
        <v>17.239999999999998</v>
      </c>
      <c r="Q342" s="5">
        <v>0.57999999999999996</v>
      </c>
    </row>
    <row r="343" spans="1:17" x14ac:dyDescent="0.25">
      <c r="A343" s="21" t="s">
        <v>42</v>
      </c>
      <c r="B343" s="3" t="s">
        <v>190</v>
      </c>
      <c r="C343" s="3" t="s">
        <v>68</v>
      </c>
      <c r="D343" s="82">
        <v>200</v>
      </c>
      <c r="E343" s="82">
        <v>250</v>
      </c>
      <c r="F343" s="83">
        <v>4.9800000000000004</v>
      </c>
      <c r="G343" s="83">
        <v>6.57</v>
      </c>
      <c r="H343" s="83">
        <v>14.71</v>
      </c>
      <c r="I343" s="83">
        <v>136.78</v>
      </c>
      <c r="J343" s="83">
        <v>0.12</v>
      </c>
      <c r="K343" s="83">
        <v>6.24</v>
      </c>
      <c r="L343" s="83">
        <v>0.17</v>
      </c>
      <c r="M343" s="83">
        <v>1.23</v>
      </c>
      <c r="N343" s="83">
        <v>45</v>
      </c>
      <c r="O343" s="83">
        <v>110.33</v>
      </c>
      <c r="P343" s="83">
        <v>33.200000000000003</v>
      </c>
      <c r="Q343" s="83">
        <v>1.1399999999999999</v>
      </c>
    </row>
    <row r="344" spans="1:17" x14ac:dyDescent="0.25">
      <c r="A344" s="21"/>
      <c r="B344" s="84"/>
      <c r="C344" s="84" t="s">
        <v>69</v>
      </c>
      <c r="D344" s="82"/>
      <c r="E344" s="82"/>
      <c r="F344" s="83">
        <v>6.22</v>
      </c>
      <c r="G344" s="83">
        <v>8.2100000000000009</v>
      </c>
      <c r="H344" s="83">
        <v>18.39</v>
      </c>
      <c r="I344" s="83">
        <v>170.98</v>
      </c>
      <c r="J344" s="83">
        <v>0.15</v>
      </c>
      <c r="K344" s="83">
        <v>7.8</v>
      </c>
      <c r="L344" s="83">
        <v>0.21</v>
      </c>
      <c r="M344" s="83">
        <v>1.54</v>
      </c>
      <c r="N344" s="83">
        <v>56.25</v>
      </c>
      <c r="O344" s="83">
        <v>137.91</v>
      </c>
      <c r="P344" s="83">
        <v>41.5</v>
      </c>
      <c r="Q344" s="83">
        <v>1.42</v>
      </c>
    </row>
    <row r="345" spans="1:17" x14ac:dyDescent="0.25">
      <c r="A345" s="21" t="s">
        <v>46</v>
      </c>
      <c r="B345" s="3" t="s">
        <v>158</v>
      </c>
      <c r="C345" s="3" t="s">
        <v>159</v>
      </c>
      <c r="D345" s="45">
        <v>105</v>
      </c>
      <c r="E345" s="45">
        <v>125</v>
      </c>
      <c r="F345" s="8">
        <v>11.21</v>
      </c>
      <c r="G345" s="8">
        <v>12.31</v>
      </c>
      <c r="H345" s="8">
        <v>6.03</v>
      </c>
      <c r="I345" s="8">
        <v>185.59</v>
      </c>
      <c r="J345" s="8">
        <v>0.06</v>
      </c>
      <c r="K345" s="8">
        <v>0.14000000000000001</v>
      </c>
      <c r="L345" s="8">
        <v>0</v>
      </c>
      <c r="M345" s="8">
        <v>0.68</v>
      </c>
      <c r="N345" s="8">
        <v>28.91</v>
      </c>
      <c r="O345" s="8">
        <v>117.66</v>
      </c>
      <c r="P345" s="8">
        <v>22.35</v>
      </c>
      <c r="Q345" s="8">
        <v>0.98</v>
      </c>
    </row>
    <row r="346" spans="1:17" x14ac:dyDescent="0.25">
      <c r="A346" s="21"/>
      <c r="B346" s="3"/>
      <c r="C346" s="3" t="s">
        <v>49</v>
      </c>
      <c r="D346" s="45"/>
      <c r="E346" s="45"/>
      <c r="F346" s="8">
        <v>13.35</v>
      </c>
      <c r="G346" s="8">
        <v>14.65</v>
      </c>
      <c r="H346" s="8">
        <v>7.18</v>
      </c>
      <c r="I346" s="8">
        <v>220.94</v>
      </c>
      <c r="J346" s="8">
        <v>0.08</v>
      </c>
      <c r="K346" s="8">
        <v>0.16</v>
      </c>
      <c r="L346" s="8">
        <v>0</v>
      </c>
      <c r="M346" s="8">
        <v>0.81</v>
      </c>
      <c r="N346" s="8">
        <v>34.409999999999997</v>
      </c>
      <c r="O346" s="8">
        <v>140.08000000000001</v>
      </c>
      <c r="P346" s="8">
        <v>26.61</v>
      </c>
      <c r="Q346" s="8">
        <v>1.1599999999999999</v>
      </c>
    </row>
    <row r="347" spans="1:17" x14ac:dyDescent="0.25">
      <c r="A347" s="21" t="s">
        <v>50</v>
      </c>
      <c r="B347" s="21" t="s">
        <v>117</v>
      </c>
      <c r="C347" s="40" t="s">
        <v>118</v>
      </c>
      <c r="D347" s="13">
        <v>150</v>
      </c>
      <c r="E347" s="13">
        <v>180</v>
      </c>
      <c r="F347" s="89">
        <v>3.2</v>
      </c>
      <c r="G347" s="89">
        <v>6.06</v>
      </c>
      <c r="H347" s="89">
        <v>23.3</v>
      </c>
      <c r="I347" s="89">
        <v>160.46</v>
      </c>
      <c r="J347" s="89">
        <v>0.11</v>
      </c>
      <c r="K347" s="89">
        <v>6.41</v>
      </c>
      <c r="L347" s="89">
        <v>0.02</v>
      </c>
      <c r="M347" s="89">
        <v>0.2</v>
      </c>
      <c r="N347" s="89">
        <v>34.29</v>
      </c>
      <c r="O347" s="89">
        <v>73.97</v>
      </c>
      <c r="P347" s="89">
        <v>24.24</v>
      </c>
      <c r="Q347" s="89">
        <v>0.99</v>
      </c>
    </row>
    <row r="348" spans="1:17" x14ac:dyDescent="0.25">
      <c r="A348" s="21"/>
      <c r="B348" s="21"/>
      <c r="C348" s="40"/>
      <c r="D348" s="13"/>
      <c r="E348" s="13"/>
      <c r="F348" s="89">
        <v>3.83</v>
      </c>
      <c r="G348" s="89">
        <v>7.27</v>
      </c>
      <c r="H348" s="89">
        <v>27.95</v>
      </c>
      <c r="I348" s="89">
        <v>192.55</v>
      </c>
      <c r="J348" s="89">
        <v>0.13</v>
      </c>
      <c r="K348" s="89">
        <v>7.69</v>
      </c>
      <c r="L348" s="89">
        <v>0.02</v>
      </c>
      <c r="M348" s="89">
        <v>0.23</v>
      </c>
      <c r="N348" s="89">
        <v>41.15</v>
      </c>
      <c r="O348" s="89">
        <v>88.76</v>
      </c>
      <c r="P348" s="89">
        <v>29.09</v>
      </c>
      <c r="Q348" s="89">
        <v>1.19</v>
      </c>
    </row>
    <row r="349" spans="1:17" x14ac:dyDescent="0.25">
      <c r="A349" s="5" t="s">
        <v>64</v>
      </c>
      <c r="B349" s="3" t="s">
        <v>53</v>
      </c>
      <c r="C349" s="3" t="s">
        <v>54</v>
      </c>
      <c r="D349" s="13">
        <v>200</v>
      </c>
      <c r="E349" s="13">
        <v>200</v>
      </c>
      <c r="F349" s="5">
        <v>2</v>
      </c>
      <c r="G349" s="5">
        <v>0.2</v>
      </c>
      <c r="H349" s="5">
        <v>5.8</v>
      </c>
      <c r="I349" s="5">
        <v>36</v>
      </c>
      <c r="J349" s="5">
        <v>0.04</v>
      </c>
      <c r="K349" s="5">
        <v>8</v>
      </c>
      <c r="L349" s="5">
        <v>0.01</v>
      </c>
      <c r="M349" s="5">
        <v>0.2</v>
      </c>
      <c r="N349" s="5">
        <v>40</v>
      </c>
      <c r="O349" s="5">
        <v>36</v>
      </c>
      <c r="P349" s="5">
        <v>20</v>
      </c>
      <c r="Q349" s="5">
        <v>0.4</v>
      </c>
    </row>
    <row r="350" spans="1:17" x14ac:dyDescent="0.25">
      <c r="A350" s="21" t="s">
        <v>76</v>
      </c>
      <c r="B350" s="21"/>
      <c r="C350" s="3" t="s">
        <v>55</v>
      </c>
      <c r="D350" s="13">
        <v>25</v>
      </c>
      <c r="E350" s="13">
        <v>50</v>
      </c>
      <c r="F350" s="8">
        <v>1.97</v>
      </c>
      <c r="G350" s="8">
        <v>0.2</v>
      </c>
      <c r="H350" s="8">
        <v>13.3</v>
      </c>
      <c r="I350" s="8">
        <v>64.7</v>
      </c>
      <c r="J350" s="8">
        <v>0.03</v>
      </c>
      <c r="K350" s="8">
        <v>0</v>
      </c>
      <c r="L350" s="8">
        <v>0</v>
      </c>
      <c r="M350" s="8">
        <v>0</v>
      </c>
      <c r="N350" s="8">
        <v>5</v>
      </c>
      <c r="O350" s="8">
        <v>16</v>
      </c>
      <c r="P350" s="8">
        <v>3.5</v>
      </c>
      <c r="Q350" s="8">
        <v>0.3</v>
      </c>
    </row>
    <row r="351" spans="1:17" x14ac:dyDescent="0.25">
      <c r="A351" s="58"/>
      <c r="B351" s="21"/>
      <c r="C351" s="3"/>
      <c r="D351" s="7"/>
      <c r="E351" s="7"/>
      <c r="F351" s="8">
        <v>3.94</v>
      </c>
      <c r="G351" s="8">
        <v>0.4</v>
      </c>
      <c r="H351" s="8">
        <v>26.6</v>
      </c>
      <c r="I351" s="8">
        <v>129.4</v>
      </c>
      <c r="J351" s="8">
        <v>0.06</v>
      </c>
      <c r="K351" s="8">
        <v>0</v>
      </c>
      <c r="L351" s="8">
        <v>0</v>
      </c>
      <c r="M351" s="8">
        <v>0</v>
      </c>
      <c r="N351" s="8">
        <v>11.5</v>
      </c>
      <c r="O351" s="8">
        <v>42.32</v>
      </c>
      <c r="P351" s="8">
        <v>19.16</v>
      </c>
      <c r="Q351" s="8">
        <v>0.74</v>
      </c>
    </row>
    <row r="352" spans="1:17" x14ac:dyDescent="0.25">
      <c r="A352" s="58" t="s">
        <v>77</v>
      </c>
      <c r="B352" s="21"/>
      <c r="C352" s="15" t="s">
        <v>38</v>
      </c>
      <c r="D352" s="16">
        <v>25</v>
      </c>
      <c r="E352" s="16">
        <v>25</v>
      </c>
      <c r="F352" s="17">
        <v>1.87</v>
      </c>
      <c r="G352" s="17">
        <v>0.27</v>
      </c>
      <c r="H352" s="17">
        <v>12.12</v>
      </c>
      <c r="I352" s="17">
        <v>59.5</v>
      </c>
      <c r="J352" s="17">
        <v>0.38</v>
      </c>
      <c r="K352" s="17">
        <v>0</v>
      </c>
      <c r="L352" s="17">
        <v>0</v>
      </c>
      <c r="M352" s="17">
        <v>0</v>
      </c>
      <c r="N352" s="17">
        <v>9.57</v>
      </c>
      <c r="O352" s="17">
        <v>44.2</v>
      </c>
      <c r="P352" s="17">
        <v>13.45</v>
      </c>
      <c r="Q352" s="17">
        <v>0.75</v>
      </c>
    </row>
    <row r="353" spans="1:17" x14ac:dyDescent="0.25">
      <c r="A353" s="58"/>
      <c r="B353" s="21"/>
      <c r="C353" s="85" t="s">
        <v>100</v>
      </c>
      <c r="D353" s="20">
        <v>765</v>
      </c>
      <c r="E353" s="20">
        <v>930</v>
      </c>
      <c r="F353" s="86">
        <f>F333+F335+F336+F337+F338+F341+F343+F345+F347+F349+F350+F352</f>
        <v>48.79</v>
      </c>
      <c r="G353" s="86">
        <f t="shared" ref="G353:Q353" si="20">G333+G335+G336+G337+G338+G341+G343+G345+G347+G349+G350+G352</f>
        <v>56.580000000000005</v>
      </c>
      <c r="H353" s="86">
        <f t="shared" si="20"/>
        <v>147.25</v>
      </c>
      <c r="I353" s="86">
        <f t="shared" si="20"/>
        <v>1304.05</v>
      </c>
      <c r="J353" s="86">
        <f t="shared" si="20"/>
        <v>1.26</v>
      </c>
      <c r="K353" s="86">
        <f t="shared" si="20"/>
        <v>48.59</v>
      </c>
      <c r="L353" s="86">
        <f t="shared" si="20"/>
        <v>0.32000000000000006</v>
      </c>
      <c r="M353" s="86">
        <f t="shared" si="20"/>
        <v>5.8900000000000006</v>
      </c>
      <c r="N353" s="86">
        <f t="shared" si="20"/>
        <v>329.71999999999997</v>
      </c>
      <c r="O353" s="86">
        <f t="shared" si="20"/>
        <v>627.06000000000006</v>
      </c>
      <c r="P353" s="86">
        <f t="shared" si="20"/>
        <v>168.06</v>
      </c>
      <c r="Q353" s="86">
        <f t="shared" si="20"/>
        <v>9.43</v>
      </c>
    </row>
    <row r="354" spans="1:17" x14ac:dyDescent="0.25">
      <c r="A354" s="99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</row>
    <row r="355" spans="1:17" x14ac:dyDescent="0.25">
      <c r="A355" s="100"/>
      <c r="B355" s="76"/>
      <c r="C355" s="79" t="s">
        <v>57</v>
      </c>
      <c r="D355" s="76"/>
      <c r="E355" s="76"/>
      <c r="F355" s="86">
        <f>F334+F335+F337+F336+F338+F342+F344+F346+F348+F349+F351+F352</f>
        <v>57.349999999999994</v>
      </c>
      <c r="G355" s="86">
        <f t="shared" ref="G355:Q355" si="21">G334+G335+G337+G336+G338+G342+G344+G346+G348+G349+G351+G352</f>
        <v>67.460000000000008</v>
      </c>
      <c r="H355" s="86">
        <f t="shared" si="21"/>
        <v>172.73999999999998</v>
      </c>
      <c r="I355" s="86">
        <f t="shared" si="21"/>
        <v>1540.92</v>
      </c>
      <c r="J355" s="86">
        <f t="shared" si="21"/>
        <v>1.3900000000000001</v>
      </c>
      <c r="K355" s="86">
        <f t="shared" si="21"/>
        <v>63.009999999999991</v>
      </c>
      <c r="L355" s="86">
        <f t="shared" si="21"/>
        <v>0.38</v>
      </c>
      <c r="M355" s="86">
        <f t="shared" si="21"/>
        <v>8.2799999999999994</v>
      </c>
      <c r="N355" s="86">
        <f t="shared" si="21"/>
        <v>391.94</v>
      </c>
      <c r="O355" s="86">
        <f t="shared" si="21"/>
        <v>748.58000000000015</v>
      </c>
      <c r="P355" s="86">
        <f t="shared" si="21"/>
        <v>209.95999999999998</v>
      </c>
      <c r="Q355" s="86">
        <f t="shared" si="21"/>
        <v>10.91</v>
      </c>
    </row>
    <row r="356" spans="1:17" x14ac:dyDescent="0.25">
      <c r="A356" s="87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</row>
    <row r="357" spans="1:17" x14ac:dyDescent="0.25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>
        <v>12</v>
      </c>
    </row>
    <row r="358" spans="1:17" ht="22.5" x14ac:dyDescent="0.25">
      <c r="A358" s="54">
        <v>45096</v>
      </c>
      <c r="B358" s="55"/>
      <c r="C358" s="56" t="s">
        <v>175</v>
      </c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</row>
    <row r="359" spans="1:17" x14ac:dyDescent="0.25">
      <c r="A359" s="57" t="s">
        <v>2</v>
      </c>
      <c r="B359" s="101" t="s">
        <v>3</v>
      </c>
      <c r="C359" s="58" t="s">
        <v>4</v>
      </c>
      <c r="D359" s="59" t="s">
        <v>5</v>
      </c>
      <c r="E359" s="60" t="s">
        <v>6</v>
      </c>
      <c r="F359" s="61" t="s">
        <v>7</v>
      </c>
      <c r="G359" s="62"/>
      <c r="H359" s="63"/>
      <c r="I359" s="59" t="s">
        <v>8</v>
      </c>
      <c r="J359" s="64"/>
      <c r="K359" s="62" t="s">
        <v>9</v>
      </c>
      <c r="L359" s="62"/>
      <c r="M359" s="63"/>
      <c r="N359" s="65" t="s">
        <v>10</v>
      </c>
      <c r="O359" s="62"/>
      <c r="P359" s="62"/>
      <c r="Q359" s="62"/>
    </row>
    <row r="360" spans="1:17" x14ac:dyDescent="0.25">
      <c r="A360" s="66" t="s">
        <v>11</v>
      </c>
      <c r="B360" s="100" t="s">
        <v>12</v>
      </c>
      <c r="C360" s="66"/>
      <c r="D360" s="21" t="s">
        <v>13</v>
      </c>
      <c r="E360" s="21" t="s">
        <v>79</v>
      </c>
      <c r="F360" s="21" t="s">
        <v>15</v>
      </c>
      <c r="G360" s="21" t="s">
        <v>16</v>
      </c>
      <c r="H360" s="21" t="s">
        <v>17</v>
      </c>
      <c r="I360" s="67" t="s">
        <v>18</v>
      </c>
      <c r="J360" s="21" t="s">
        <v>19</v>
      </c>
      <c r="K360" s="21" t="s">
        <v>20</v>
      </c>
      <c r="L360" s="21" t="s">
        <v>21</v>
      </c>
      <c r="M360" s="21" t="s">
        <v>22</v>
      </c>
      <c r="N360" s="21" t="s">
        <v>23</v>
      </c>
      <c r="O360" s="21" t="s">
        <v>24</v>
      </c>
      <c r="P360" s="21" t="s">
        <v>25</v>
      </c>
      <c r="Q360" s="21" t="s">
        <v>26</v>
      </c>
    </row>
    <row r="361" spans="1:17" x14ac:dyDescent="0.25">
      <c r="A361" s="21">
        <v>1</v>
      </c>
      <c r="B361" s="21">
        <v>2</v>
      </c>
      <c r="C361" s="21">
        <v>3</v>
      </c>
      <c r="D361" s="68">
        <v>4</v>
      </c>
      <c r="E361" s="69"/>
      <c r="F361" s="21">
        <v>5</v>
      </c>
      <c r="G361" s="21">
        <v>6</v>
      </c>
      <c r="H361" s="21">
        <v>7</v>
      </c>
      <c r="I361" s="21">
        <v>8</v>
      </c>
      <c r="J361" s="21">
        <v>9</v>
      </c>
      <c r="K361" s="21">
        <v>10</v>
      </c>
      <c r="L361" s="21">
        <v>11</v>
      </c>
      <c r="M361" s="21">
        <v>12</v>
      </c>
      <c r="N361" s="21">
        <v>13</v>
      </c>
      <c r="O361" s="21">
        <v>14</v>
      </c>
      <c r="P361" s="21">
        <v>15</v>
      </c>
      <c r="Q361" s="21">
        <v>16</v>
      </c>
    </row>
    <row r="362" spans="1:17" x14ac:dyDescent="0.25">
      <c r="A362" s="55"/>
      <c r="B362" s="55"/>
      <c r="C362" s="71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</row>
    <row r="363" spans="1:17" x14ac:dyDescent="0.25">
      <c r="A363" s="55"/>
      <c r="B363" s="71" t="s">
        <v>27</v>
      </c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</row>
    <row r="364" spans="1:17" x14ac:dyDescent="0.25">
      <c r="A364" s="5" t="s">
        <v>28</v>
      </c>
      <c r="B364" s="3" t="s">
        <v>191</v>
      </c>
      <c r="C364" s="3" t="s">
        <v>192</v>
      </c>
      <c r="D364" s="13" t="s">
        <v>31</v>
      </c>
      <c r="E364" s="13" t="s">
        <v>32</v>
      </c>
      <c r="F364" s="5">
        <v>5.12</v>
      </c>
      <c r="G364" s="5">
        <v>6.62</v>
      </c>
      <c r="H364" s="5">
        <v>32.61</v>
      </c>
      <c r="I364" s="5">
        <v>210.13</v>
      </c>
      <c r="J364" s="5">
        <v>0.03</v>
      </c>
      <c r="K364" s="5">
        <v>1.21</v>
      </c>
      <c r="L364" s="5">
        <v>0.02</v>
      </c>
      <c r="M364" s="5">
        <v>0.17</v>
      </c>
      <c r="N364" s="5">
        <v>31.67</v>
      </c>
      <c r="O364" s="5">
        <v>94.67</v>
      </c>
      <c r="P364" s="5">
        <v>16.399999999999999</v>
      </c>
      <c r="Q364" s="5">
        <v>0.41</v>
      </c>
    </row>
    <row r="365" spans="1:17" x14ac:dyDescent="0.25">
      <c r="A365" s="5"/>
      <c r="B365" s="3"/>
      <c r="C365" s="3"/>
      <c r="D365" s="13"/>
      <c r="E365" s="13"/>
      <c r="F365" s="5">
        <v>6.37</v>
      </c>
      <c r="G365" s="5">
        <v>8.23</v>
      </c>
      <c r="H365" s="5">
        <v>40.56</v>
      </c>
      <c r="I365" s="5">
        <v>261.38</v>
      </c>
      <c r="J365" s="5">
        <v>0.04</v>
      </c>
      <c r="K365" s="5">
        <v>1.51</v>
      </c>
      <c r="L365" s="5">
        <v>0.02</v>
      </c>
      <c r="M365" s="5">
        <v>0.21</v>
      </c>
      <c r="N365" s="5">
        <v>39.39</v>
      </c>
      <c r="O365" s="5">
        <v>117.76</v>
      </c>
      <c r="P365" s="5">
        <v>20.399999999999999</v>
      </c>
      <c r="Q365" s="5">
        <v>0.51</v>
      </c>
    </row>
    <row r="366" spans="1:17" x14ac:dyDescent="0.25">
      <c r="A366" s="21" t="s">
        <v>42</v>
      </c>
      <c r="B366" s="21" t="s">
        <v>97</v>
      </c>
      <c r="C366" s="40" t="s">
        <v>98</v>
      </c>
      <c r="D366" s="20">
        <v>200</v>
      </c>
      <c r="E366" s="20">
        <v>200</v>
      </c>
      <c r="F366" s="21">
        <v>1.4</v>
      </c>
      <c r="G366" s="21">
        <v>1.6</v>
      </c>
      <c r="H366" s="21">
        <v>17.350000000000001</v>
      </c>
      <c r="I366" s="21">
        <v>89.32</v>
      </c>
      <c r="J366" s="21">
        <v>0.01</v>
      </c>
      <c r="K366" s="21">
        <v>0.12</v>
      </c>
      <c r="L366" s="21">
        <v>0.01</v>
      </c>
      <c r="M366" s="21">
        <v>0.05</v>
      </c>
      <c r="N366" s="21">
        <v>50.46</v>
      </c>
      <c r="O366" s="21">
        <v>35.49</v>
      </c>
      <c r="P366" s="21">
        <v>5.25</v>
      </c>
      <c r="Q366" s="21">
        <v>0.08</v>
      </c>
    </row>
    <row r="367" spans="1:17" x14ac:dyDescent="0.25">
      <c r="A367" s="21" t="s">
        <v>46</v>
      </c>
      <c r="B367" s="12"/>
      <c r="C367" s="73" t="s">
        <v>36</v>
      </c>
      <c r="D367" s="74">
        <v>100</v>
      </c>
      <c r="E367" s="74">
        <v>100</v>
      </c>
      <c r="F367" s="5">
        <v>0.9</v>
      </c>
      <c r="G367" s="5">
        <v>0.2</v>
      </c>
      <c r="H367" s="5">
        <v>8.1</v>
      </c>
      <c r="I367" s="5">
        <v>43</v>
      </c>
      <c r="J367" s="5">
        <v>0.04</v>
      </c>
      <c r="K367" s="5">
        <v>60</v>
      </c>
      <c r="L367" s="5">
        <v>0</v>
      </c>
      <c r="M367" s="5">
        <v>0</v>
      </c>
      <c r="N367" s="5">
        <v>34</v>
      </c>
      <c r="O367" s="5">
        <v>23</v>
      </c>
      <c r="P367" s="5">
        <v>13</v>
      </c>
      <c r="Q367" s="5">
        <v>0.3</v>
      </c>
    </row>
    <row r="368" spans="1:17" x14ac:dyDescent="0.25">
      <c r="A368" s="21" t="s">
        <v>64</v>
      </c>
      <c r="B368" s="12"/>
      <c r="C368" s="3" t="s">
        <v>37</v>
      </c>
      <c r="D368" s="7">
        <v>25</v>
      </c>
      <c r="E368" s="7">
        <v>25</v>
      </c>
      <c r="F368" s="8">
        <v>1.97</v>
      </c>
      <c r="G368" s="8">
        <v>0.2</v>
      </c>
      <c r="H368" s="8">
        <v>13.3</v>
      </c>
      <c r="I368" s="8">
        <v>64.7</v>
      </c>
      <c r="J368" s="8">
        <v>0.03</v>
      </c>
      <c r="K368" s="8">
        <v>0</v>
      </c>
      <c r="L368" s="8">
        <v>0</v>
      </c>
      <c r="M368" s="8">
        <v>0</v>
      </c>
      <c r="N368" s="8">
        <v>5</v>
      </c>
      <c r="O368" s="8">
        <v>16</v>
      </c>
      <c r="P368" s="8">
        <v>3.5</v>
      </c>
      <c r="Q368" s="8">
        <v>0.3</v>
      </c>
    </row>
    <row r="369" spans="1:17" x14ac:dyDescent="0.25">
      <c r="A369" s="76" t="s">
        <v>76</v>
      </c>
      <c r="B369" s="76"/>
      <c r="C369" s="3" t="s">
        <v>38</v>
      </c>
      <c r="D369" s="7">
        <v>25</v>
      </c>
      <c r="E369" s="7">
        <v>25</v>
      </c>
      <c r="F369" s="8">
        <v>1.87</v>
      </c>
      <c r="G369" s="8">
        <v>0.27</v>
      </c>
      <c r="H369" s="8">
        <v>12.12</v>
      </c>
      <c r="I369" s="8">
        <v>59.5</v>
      </c>
      <c r="J369" s="8">
        <v>0.38</v>
      </c>
      <c r="K369" s="8">
        <v>0</v>
      </c>
      <c r="L369" s="8">
        <v>0</v>
      </c>
      <c r="M369" s="8">
        <v>0</v>
      </c>
      <c r="N369" s="8">
        <v>9.57</v>
      </c>
      <c r="O369" s="8">
        <v>44.2</v>
      </c>
      <c r="P369" s="8">
        <v>13.45</v>
      </c>
      <c r="Q369" s="8">
        <v>0.75</v>
      </c>
    </row>
    <row r="370" spans="1:17" x14ac:dyDescent="0.25">
      <c r="A370" s="55"/>
      <c r="B370" s="71" t="s">
        <v>87</v>
      </c>
      <c r="C370" s="55"/>
      <c r="D370" s="91">
        <v>555</v>
      </c>
      <c r="E370" s="91">
        <v>605</v>
      </c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</row>
    <row r="371" spans="1:17" x14ac:dyDescent="0.25">
      <c r="A371" s="5" t="s">
        <v>28</v>
      </c>
      <c r="B371" s="78" t="s">
        <v>193</v>
      </c>
      <c r="C371" s="40" t="s">
        <v>194</v>
      </c>
      <c r="D371" s="13">
        <v>60</v>
      </c>
      <c r="E371" s="13">
        <v>100</v>
      </c>
      <c r="F371" s="5">
        <v>0.43</v>
      </c>
      <c r="G371" s="5">
        <v>6.04</v>
      </c>
      <c r="H371" s="5">
        <v>1.49</v>
      </c>
      <c r="I371" s="5">
        <v>62.08</v>
      </c>
      <c r="J371" s="5">
        <v>0.01</v>
      </c>
      <c r="K371" s="5">
        <v>5.44</v>
      </c>
      <c r="L371" s="5">
        <v>0.21</v>
      </c>
      <c r="M371" s="5">
        <v>2.69</v>
      </c>
      <c r="N371" s="5">
        <v>19.489999999999998</v>
      </c>
      <c r="O371" s="5">
        <v>21.49</v>
      </c>
      <c r="P371" s="5">
        <v>8</v>
      </c>
      <c r="Q371" s="5">
        <v>0.37</v>
      </c>
    </row>
    <row r="372" spans="1:17" x14ac:dyDescent="0.25">
      <c r="A372" s="5"/>
      <c r="B372" s="21"/>
      <c r="C372" s="40" t="s">
        <v>195</v>
      </c>
      <c r="D372" s="5"/>
      <c r="E372" s="5"/>
      <c r="F372" s="5">
        <v>0.72</v>
      </c>
      <c r="G372" s="5">
        <v>10.06</v>
      </c>
      <c r="H372" s="5">
        <v>2.48</v>
      </c>
      <c r="I372" s="5">
        <v>103.46</v>
      </c>
      <c r="J372" s="5">
        <v>0.02</v>
      </c>
      <c r="K372" s="5">
        <v>9.07</v>
      </c>
      <c r="L372" s="5">
        <v>0.35</v>
      </c>
      <c r="M372" s="5">
        <v>4.49</v>
      </c>
      <c r="N372" s="5">
        <v>32.479999999999997</v>
      </c>
      <c r="O372" s="5">
        <v>35.82</v>
      </c>
      <c r="P372" s="5">
        <v>13.34</v>
      </c>
      <c r="Q372" s="5">
        <v>0.61</v>
      </c>
    </row>
    <row r="373" spans="1:17" x14ac:dyDescent="0.25">
      <c r="A373" s="5" t="s">
        <v>42</v>
      </c>
      <c r="B373" s="3" t="s">
        <v>164</v>
      </c>
      <c r="C373" s="3" t="s">
        <v>196</v>
      </c>
      <c r="D373" s="13" t="s">
        <v>31</v>
      </c>
      <c r="E373" s="13" t="s">
        <v>32</v>
      </c>
      <c r="F373" s="5">
        <v>1.52</v>
      </c>
      <c r="G373" s="5">
        <v>5.33</v>
      </c>
      <c r="H373" s="5">
        <v>8.65</v>
      </c>
      <c r="I373" s="5">
        <v>88.89</v>
      </c>
      <c r="J373" s="5">
        <v>0.03</v>
      </c>
      <c r="K373" s="5">
        <v>8.69</v>
      </c>
      <c r="L373" s="5">
        <v>0.01</v>
      </c>
      <c r="M373" s="5">
        <v>2.04</v>
      </c>
      <c r="N373" s="5">
        <v>38.26</v>
      </c>
      <c r="O373" s="5">
        <v>41.42</v>
      </c>
      <c r="P373" s="5">
        <v>31.7</v>
      </c>
      <c r="Q373" s="5">
        <v>0.84</v>
      </c>
    </row>
    <row r="374" spans="1:17" x14ac:dyDescent="0.25">
      <c r="A374" s="5"/>
      <c r="B374" s="3"/>
      <c r="C374" s="3"/>
      <c r="D374" s="13"/>
      <c r="E374" s="13"/>
      <c r="F374" s="5">
        <v>1.9</v>
      </c>
      <c r="G374" s="5">
        <v>6.66</v>
      </c>
      <c r="H374" s="5">
        <v>10.81</v>
      </c>
      <c r="I374" s="5">
        <v>111.11</v>
      </c>
      <c r="J374" s="5">
        <v>0.04</v>
      </c>
      <c r="K374" s="5">
        <v>10.86</v>
      </c>
      <c r="L374" s="5">
        <v>0.01</v>
      </c>
      <c r="M374" s="5">
        <v>2.5499999999999998</v>
      </c>
      <c r="N374" s="5">
        <v>47.82</v>
      </c>
      <c r="O374" s="5">
        <v>51.77</v>
      </c>
      <c r="P374" s="5">
        <v>39.619999999999997</v>
      </c>
      <c r="Q374" s="5">
        <v>1.05</v>
      </c>
    </row>
    <row r="375" spans="1:17" x14ac:dyDescent="0.25">
      <c r="A375" s="21" t="s">
        <v>46</v>
      </c>
      <c r="B375" s="3" t="s">
        <v>158</v>
      </c>
      <c r="C375" s="3" t="s">
        <v>197</v>
      </c>
      <c r="D375" s="45">
        <v>105</v>
      </c>
      <c r="E375" s="45">
        <v>125</v>
      </c>
      <c r="F375" s="8">
        <v>11.21</v>
      </c>
      <c r="G375" s="8">
        <v>10.47</v>
      </c>
      <c r="H375" s="8">
        <v>5.6</v>
      </c>
      <c r="I375" s="8">
        <v>161.47999999999999</v>
      </c>
      <c r="J375" s="8">
        <v>0.04</v>
      </c>
      <c r="K375" s="8">
        <v>0.05</v>
      </c>
      <c r="L375" s="8">
        <v>0</v>
      </c>
      <c r="M375" s="8">
        <v>0.44</v>
      </c>
      <c r="N375" s="8">
        <v>6.92</v>
      </c>
      <c r="O375" s="8">
        <v>77.849999999999994</v>
      </c>
      <c r="P375" s="8">
        <v>15.21</v>
      </c>
      <c r="Q375" s="8">
        <v>0.67</v>
      </c>
    </row>
    <row r="376" spans="1:17" x14ac:dyDescent="0.25">
      <c r="A376" s="21"/>
      <c r="B376" s="3"/>
      <c r="C376" s="3" t="s">
        <v>94</v>
      </c>
      <c r="D376" s="45"/>
      <c r="E376" s="45"/>
      <c r="F376" s="8">
        <v>13.35</v>
      </c>
      <c r="G376" s="8">
        <v>12.46</v>
      </c>
      <c r="H376" s="8">
        <v>6.66</v>
      </c>
      <c r="I376" s="8">
        <v>192.24</v>
      </c>
      <c r="J376" s="8">
        <v>0.05</v>
      </c>
      <c r="K376" s="8">
        <v>0.06</v>
      </c>
      <c r="L376" s="8">
        <v>0</v>
      </c>
      <c r="M376" s="8">
        <v>0.53</v>
      </c>
      <c r="N376" s="8">
        <v>8.24</v>
      </c>
      <c r="O376" s="8">
        <v>92.68</v>
      </c>
      <c r="P376" s="8">
        <v>18.11</v>
      </c>
      <c r="Q376" s="8">
        <v>0.8</v>
      </c>
    </row>
    <row r="377" spans="1:17" x14ac:dyDescent="0.25">
      <c r="A377" s="21" t="s">
        <v>50</v>
      </c>
      <c r="B377" s="3" t="s">
        <v>160</v>
      </c>
      <c r="C377" s="3" t="s">
        <v>161</v>
      </c>
      <c r="D377" s="20">
        <v>150</v>
      </c>
      <c r="E377" s="20">
        <v>180</v>
      </c>
      <c r="F377" s="21">
        <v>8.73</v>
      </c>
      <c r="G377" s="21">
        <v>5.43</v>
      </c>
      <c r="H377" s="21">
        <v>45</v>
      </c>
      <c r="I377" s="21">
        <v>263.81</v>
      </c>
      <c r="J377" s="21">
        <v>0.21</v>
      </c>
      <c r="K377" s="21">
        <v>0.2</v>
      </c>
      <c r="L377" s="21">
        <v>0</v>
      </c>
      <c r="M377" s="21">
        <v>0.48</v>
      </c>
      <c r="N377" s="21">
        <v>38.64</v>
      </c>
      <c r="O377" s="21">
        <v>202.76</v>
      </c>
      <c r="P377" s="21">
        <v>52.94</v>
      </c>
      <c r="Q377" s="21">
        <v>4.49</v>
      </c>
    </row>
    <row r="378" spans="1:17" x14ac:dyDescent="0.25">
      <c r="A378" s="21"/>
      <c r="B378" s="3"/>
      <c r="C378" s="3"/>
      <c r="D378" s="20"/>
      <c r="E378" s="20"/>
      <c r="F378" s="21">
        <v>10.48</v>
      </c>
      <c r="G378" s="21">
        <v>6.52</v>
      </c>
      <c r="H378" s="21">
        <v>54</v>
      </c>
      <c r="I378" s="21">
        <v>316.57</v>
      </c>
      <c r="J378" s="21">
        <v>0.25</v>
      </c>
      <c r="K378" s="21">
        <v>0.23</v>
      </c>
      <c r="L378" s="21">
        <v>0</v>
      </c>
      <c r="M378" s="21">
        <v>0.57999999999999996</v>
      </c>
      <c r="N378" s="21">
        <v>46.37</v>
      </c>
      <c r="O378" s="21">
        <v>243.31</v>
      </c>
      <c r="P378" s="21">
        <v>63.52</v>
      </c>
      <c r="Q378" s="21">
        <v>5.38</v>
      </c>
    </row>
    <row r="379" spans="1:17" x14ac:dyDescent="0.25">
      <c r="A379" s="5" t="s">
        <v>64</v>
      </c>
      <c r="B379" s="3" t="s">
        <v>62</v>
      </c>
      <c r="C379" s="3" t="s">
        <v>63</v>
      </c>
      <c r="D379" s="13">
        <v>200</v>
      </c>
      <c r="E379" s="13">
        <v>200</v>
      </c>
      <c r="F379" s="5">
        <v>0.56000000000000005</v>
      </c>
      <c r="G379" s="5">
        <v>0</v>
      </c>
      <c r="H379" s="5">
        <v>27.89</v>
      </c>
      <c r="I379" s="5">
        <v>113.79</v>
      </c>
      <c r="J379" s="5">
        <v>0.01</v>
      </c>
      <c r="K379" s="5">
        <v>0.15</v>
      </c>
      <c r="L379" s="5">
        <v>0.01</v>
      </c>
      <c r="M379" s="5">
        <v>1.68</v>
      </c>
      <c r="N379" s="5">
        <v>56.45</v>
      </c>
      <c r="O379" s="5">
        <v>18.309999999999999</v>
      </c>
      <c r="P379" s="5">
        <v>6.86</v>
      </c>
      <c r="Q379" s="5">
        <v>1.59</v>
      </c>
    </row>
    <row r="380" spans="1:17" x14ac:dyDescent="0.25">
      <c r="A380" s="21" t="s">
        <v>76</v>
      </c>
      <c r="B380" s="21"/>
      <c r="C380" s="3" t="s">
        <v>55</v>
      </c>
      <c r="D380" s="13">
        <v>25</v>
      </c>
      <c r="E380" s="13">
        <v>50</v>
      </c>
      <c r="F380" s="8">
        <v>1.97</v>
      </c>
      <c r="G380" s="8">
        <v>0.2</v>
      </c>
      <c r="H380" s="8">
        <v>13.3</v>
      </c>
      <c r="I380" s="8">
        <v>64.7</v>
      </c>
      <c r="J380" s="8">
        <v>0.03</v>
      </c>
      <c r="K380" s="8">
        <v>0</v>
      </c>
      <c r="L380" s="8">
        <v>0</v>
      </c>
      <c r="M380" s="8">
        <v>0</v>
      </c>
      <c r="N380" s="8">
        <v>5</v>
      </c>
      <c r="O380" s="8">
        <v>16</v>
      </c>
      <c r="P380" s="8">
        <v>3.5</v>
      </c>
      <c r="Q380" s="8">
        <v>0.3</v>
      </c>
    </row>
    <row r="381" spans="1:17" x14ac:dyDescent="0.25">
      <c r="A381" s="58"/>
      <c r="B381" s="21"/>
      <c r="C381" s="3"/>
      <c r="D381" s="7"/>
      <c r="E381" s="7"/>
      <c r="F381" s="8">
        <v>3.94</v>
      </c>
      <c r="G381" s="8">
        <v>0.4</v>
      </c>
      <c r="H381" s="8">
        <v>26.6</v>
      </c>
      <c r="I381" s="8">
        <v>129.4</v>
      </c>
      <c r="J381" s="8">
        <v>0.06</v>
      </c>
      <c r="K381" s="8">
        <v>0</v>
      </c>
      <c r="L381" s="8">
        <v>0</v>
      </c>
      <c r="M381" s="8">
        <v>0</v>
      </c>
      <c r="N381" s="8">
        <v>11.5</v>
      </c>
      <c r="O381" s="8">
        <v>42.32</v>
      </c>
      <c r="P381" s="8">
        <v>19.16</v>
      </c>
      <c r="Q381" s="8">
        <v>0.74</v>
      </c>
    </row>
    <row r="382" spans="1:17" x14ac:dyDescent="0.25">
      <c r="A382" s="58" t="s">
        <v>77</v>
      </c>
      <c r="B382" s="21"/>
      <c r="C382" s="15" t="s">
        <v>38</v>
      </c>
      <c r="D382" s="16">
        <v>25</v>
      </c>
      <c r="E382" s="16">
        <v>25</v>
      </c>
      <c r="F382" s="17">
        <v>1.87</v>
      </c>
      <c r="G382" s="17">
        <v>0.27</v>
      </c>
      <c r="H382" s="17">
        <v>12.12</v>
      </c>
      <c r="I382" s="17">
        <v>59.5</v>
      </c>
      <c r="J382" s="17">
        <v>0.38</v>
      </c>
      <c r="K382" s="17">
        <v>0</v>
      </c>
      <c r="L382" s="17">
        <v>0</v>
      </c>
      <c r="M382" s="17">
        <v>0</v>
      </c>
      <c r="N382" s="17">
        <v>9.57</v>
      </c>
      <c r="O382" s="17">
        <v>44.2</v>
      </c>
      <c r="P382" s="17">
        <v>13.45</v>
      </c>
      <c r="Q382" s="17">
        <v>0.75</v>
      </c>
    </row>
    <row r="383" spans="1:17" x14ac:dyDescent="0.25">
      <c r="A383" s="21"/>
      <c r="B383" s="21"/>
      <c r="C383" s="85" t="s">
        <v>56</v>
      </c>
      <c r="D383" s="20">
        <v>770</v>
      </c>
      <c r="E383" s="20">
        <v>935</v>
      </c>
      <c r="F383" s="86">
        <f>F364+F366+F367+F368+F369+F371+F373+F375+F377+F379+F380+F382</f>
        <v>37.550000000000004</v>
      </c>
      <c r="G383" s="86">
        <f t="shared" ref="G383:Q383" si="22">G364+G366+G367+G368+G369+G371+G373+G375+G377+G379+G380+G382</f>
        <v>36.630000000000003</v>
      </c>
      <c r="H383" s="86">
        <f t="shared" si="22"/>
        <v>197.53000000000003</v>
      </c>
      <c r="I383" s="86">
        <f t="shared" si="22"/>
        <v>1280.9000000000001</v>
      </c>
      <c r="J383" s="86">
        <f t="shared" si="22"/>
        <v>1.2000000000000002</v>
      </c>
      <c r="K383" s="86">
        <f t="shared" si="22"/>
        <v>75.86</v>
      </c>
      <c r="L383" s="86">
        <f t="shared" si="22"/>
        <v>0.26</v>
      </c>
      <c r="M383" s="86">
        <f t="shared" si="22"/>
        <v>7.5500000000000007</v>
      </c>
      <c r="N383" s="86">
        <f t="shared" si="22"/>
        <v>305.02999999999997</v>
      </c>
      <c r="O383" s="86">
        <f t="shared" si="22"/>
        <v>635.39</v>
      </c>
      <c r="P383" s="86">
        <f t="shared" si="22"/>
        <v>183.26</v>
      </c>
      <c r="Q383" s="86">
        <f t="shared" si="22"/>
        <v>10.850000000000001</v>
      </c>
    </row>
    <row r="384" spans="1:17" x14ac:dyDescent="0.25">
      <c r="A384" s="70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</row>
    <row r="385" spans="1:17" x14ac:dyDescent="0.25">
      <c r="A385" s="63"/>
      <c r="B385" s="76"/>
      <c r="C385" s="79" t="s">
        <v>57</v>
      </c>
      <c r="D385" s="76"/>
      <c r="E385" s="76"/>
      <c r="F385" s="79">
        <f>F365+F366+F367+F368+F369+F372+F374+F376+F378+F379+F381+F382</f>
        <v>45.330000000000005</v>
      </c>
      <c r="G385" s="79">
        <f t="shared" ref="G385:Q385" si="23">G365+G366+G367+G368+G369+G372+G374+G376+G378+G379+G381+G382</f>
        <v>46.870000000000005</v>
      </c>
      <c r="H385" s="79">
        <f t="shared" si="23"/>
        <v>231.98999999999998</v>
      </c>
      <c r="I385" s="79">
        <f t="shared" si="23"/>
        <v>1543.97</v>
      </c>
      <c r="J385" s="79">
        <f t="shared" si="23"/>
        <v>1.31</v>
      </c>
      <c r="K385" s="79">
        <f t="shared" si="23"/>
        <v>82.000000000000014</v>
      </c>
      <c r="L385" s="79">
        <f t="shared" si="23"/>
        <v>0.4</v>
      </c>
      <c r="M385" s="79">
        <f t="shared" si="23"/>
        <v>10.09</v>
      </c>
      <c r="N385" s="79">
        <f t="shared" si="23"/>
        <v>350.84999999999997</v>
      </c>
      <c r="O385" s="79">
        <f t="shared" si="23"/>
        <v>764.86</v>
      </c>
      <c r="P385" s="79">
        <f t="shared" si="23"/>
        <v>229.66</v>
      </c>
      <c r="Q385" s="79">
        <f t="shared" si="23"/>
        <v>12.86</v>
      </c>
    </row>
    <row r="386" spans="1:17" x14ac:dyDescent="0.25">
      <c r="A386" s="87"/>
      <c r="B386" s="87"/>
      <c r="C386" s="88"/>
      <c r="D386" s="87"/>
      <c r="E386" s="87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</row>
    <row r="387" spans="1:17" x14ac:dyDescent="0.25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>
        <v>13</v>
      </c>
    </row>
    <row r="388" spans="1:17" ht="22.5" x14ac:dyDescent="0.25">
      <c r="A388" s="54">
        <v>45097</v>
      </c>
      <c r="B388" s="55"/>
      <c r="C388" s="56" t="s">
        <v>179</v>
      </c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</row>
    <row r="389" spans="1:17" x14ac:dyDescent="0.25">
      <c r="A389" s="57" t="s">
        <v>2</v>
      </c>
      <c r="B389" s="57" t="s">
        <v>3</v>
      </c>
      <c r="C389" s="58" t="s">
        <v>4</v>
      </c>
      <c r="D389" s="59" t="s">
        <v>5</v>
      </c>
      <c r="E389" s="60" t="s">
        <v>6</v>
      </c>
      <c r="F389" s="61" t="s">
        <v>7</v>
      </c>
      <c r="G389" s="62"/>
      <c r="H389" s="63"/>
      <c r="I389" s="59" t="s">
        <v>8</v>
      </c>
      <c r="J389" s="64"/>
      <c r="K389" s="62" t="s">
        <v>9</v>
      </c>
      <c r="L389" s="62"/>
      <c r="M389" s="63"/>
      <c r="N389" s="65" t="s">
        <v>10</v>
      </c>
      <c r="O389" s="62"/>
      <c r="P389" s="62"/>
      <c r="Q389" s="62"/>
    </row>
    <row r="390" spans="1:17" x14ac:dyDescent="0.25">
      <c r="A390" s="66" t="s">
        <v>11</v>
      </c>
      <c r="B390" s="66" t="s">
        <v>12</v>
      </c>
      <c r="C390" s="66"/>
      <c r="D390" s="21" t="s">
        <v>13</v>
      </c>
      <c r="E390" s="21" t="s">
        <v>79</v>
      </c>
      <c r="F390" s="21" t="s">
        <v>15</v>
      </c>
      <c r="G390" s="21" t="s">
        <v>16</v>
      </c>
      <c r="H390" s="21" t="s">
        <v>17</v>
      </c>
      <c r="I390" s="67" t="s">
        <v>18</v>
      </c>
      <c r="J390" s="21" t="s">
        <v>19</v>
      </c>
      <c r="K390" s="21" t="s">
        <v>20</v>
      </c>
      <c r="L390" s="21" t="s">
        <v>21</v>
      </c>
      <c r="M390" s="21" t="s">
        <v>22</v>
      </c>
      <c r="N390" s="21" t="s">
        <v>23</v>
      </c>
      <c r="O390" s="21" t="s">
        <v>24</v>
      </c>
      <c r="P390" s="21" t="s">
        <v>25</v>
      </c>
      <c r="Q390" s="21" t="s">
        <v>26</v>
      </c>
    </row>
    <row r="391" spans="1:17" x14ac:dyDescent="0.25">
      <c r="A391" s="21">
        <v>1</v>
      </c>
      <c r="B391" s="21">
        <v>2</v>
      </c>
      <c r="C391" s="21">
        <v>3</v>
      </c>
      <c r="D391" s="68">
        <v>4</v>
      </c>
      <c r="E391" s="69"/>
      <c r="F391" s="21">
        <v>5</v>
      </c>
      <c r="G391" s="21">
        <v>6</v>
      </c>
      <c r="H391" s="21">
        <v>7</v>
      </c>
      <c r="I391" s="21">
        <v>8</v>
      </c>
      <c r="J391" s="21">
        <v>9</v>
      </c>
      <c r="K391" s="21">
        <v>10</v>
      </c>
      <c r="L391" s="21">
        <v>11</v>
      </c>
      <c r="M391" s="21">
        <v>12</v>
      </c>
      <c r="N391" s="21">
        <v>13</v>
      </c>
      <c r="O391" s="21">
        <v>14</v>
      </c>
      <c r="P391" s="21">
        <v>15</v>
      </c>
      <c r="Q391" s="21">
        <v>16</v>
      </c>
    </row>
    <row r="392" spans="1:17" x14ac:dyDescent="0.25">
      <c r="A392" s="55"/>
      <c r="B392" s="55"/>
      <c r="C392" s="71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</row>
    <row r="393" spans="1:17" x14ac:dyDescent="0.25">
      <c r="A393" s="55"/>
      <c r="B393" s="71" t="s">
        <v>27</v>
      </c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</row>
    <row r="394" spans="1:17" x14ac:dyDescent="0.25">
      <c r="A394" s="21" t="s">
        <v>28</v>
      </c>
      <c r="B394" s="12" t="s">
        <v>198</v>
      </c>
      <c r="C394" s="73" t="s">
        <v>199</v>
      </c>
      <c r="D394" s="74" t="s">
        <v>31</v>
      </c>
      <c r="E394" s="74" t="s">
        <v>32</v>
      </c>
      <c r="F394" s="12">
        <v>7.44</v>
      </c>
      <c r="G394" s="12">
        <v>8.07</v>
      </c>
      <c r="H394" s="12">
        <v>35.28</v>
      </c>
      <c r="I394" s="12">
        <v>243.92</v>
      </c>
      <c r="J394" s="12">
        <v>0.01</v>
      </c>
      <c r="K394" s="12">
        <v>0.28000000000000003</v>
      </c>
      <c r="L394" s="12">
        <v>0.01</v>
      </c>
      <c r="M394" s="12">
        <v>0.17</v>
      </c>
      <c r="N394" s="12">
        <v>114.71</v>
      </c>
      <c r="O394" s="12">
        <v>153.15</v>
      </c>
      <c r="P394" s="12">
        <v>28.61</v>
      </c>
      <c r="Q394" s="12">
        <v>2.2799999999999998</v>
      </c>
    </row>
    <row r="395" spans="1:17" x14ac:dyDescent="0.25">
      <c r="A395" s="21"/>
      <c r="B395" s="12"/>
      <c r="C395" s="73" t="s">
        <v>134</v>
      </c>
      <c r="D395" s="74"/>
      <c r="E395" s="74"/>
      <c r="F395" s="12">
        <v>9.25</v>
      </c>
      <c r="G395" s="12">
        <v>10.039999999999999</v>
      </c>
      <c r="H395" s="12">
        <v>43.88</v>
      </c>
      <c r="I395" s="12">
        <v>303.41000000000003</v>
      </c>
      <c r="J395" s="12">
        <v>0.01</v>
      </c>
      <c r="K395" s="12">
        <v>0.35</v>
      </c>
      <c r="L395" s="12">
        <v>0.01</v>
      </c>
      <c r="M395" s="12">
        <v>0.21</v>
      </c>
      <c r="N395" s="12">
        <v>142.69</v>
      </c>
      <c r="O395" s="12">
        <v>190.5</v>
      </c>
      <c r="P395" s="12">
        <v>35.590000000000003</v>
      </c>
      <c r="Q395" s="12">
        <v>2.84</v>
      </c>
    </row>
    <row r="396" spans="1:17" x14ac:dyDescent="0.25">
      <c r="A396" s="21" t="s">
        <v>42</v>
      </c>
      <c r="B396" s="12" t="s">
        <v>107</v>
      </c>
      <c r="C396" s="73" t="s">
        <v>108</v>
      </c>
      <c r="D396" s="74">
        <v>200</v>
      </c>
      <c r="E396" s="74">
        <v>200</v>
      </c>
      <c r="F396" s="12">
        <v>5.6</v>
      </c>
      <c r="G396" s="12">
        <v>6.38</v>
      </c>
      <c r="H396" s="75">
        <v>8.18</v>
      </c>
      <c r="I396" s="12">
        <v>112.52</v>
      </c>
      <c r="J396" s="12">
        <v>0.08</v>
      </c>
      <c r="K396" s="12">
        <v>1.4</v>
      </c>
      <c r="L396" s="12">
        <v>0.04</v>
      </c>
      <c r="M396" s="12">
        <v>0</v>
      </c>
      <c r="N396" s="12">
        <v>240</v>
      </c>
      <c r="O396" s="12">
        <v>180</v>
      </c>
      <c r="P396" s="12">
        <v>28</v>
      </c>
      <c r="Q396" s="12">
        <v>0.2</v>
      </c>
    </row>
    <row r="397" spans="1:17" x14ac:dyDescent="0.25">
      <c r="A397" s="21" t="s">
        <v>46</v>
      </c>
      <c r="B397" s="12"/>
      <c r="C397" s="73" t="s">
        <v>36</v>
      </c>
      <c r="D397" s="74">
        <v>100</v>
      </c>
      <c r="E397" s="74">
        <v>100</v>
      </c>
      <c r="F397" s="5">
        <v>0.4</v>
      </c>
      <c r="G397" s="5">
        <v>0.3</v>
      </c>
      <c r="H397" s="5">
        <v>10.3</v>
      </c>
      <c r="I397" s="5">
        <v>47</v>
      </c>
      <c r="J397" s="5">
        <v>0.02</v>
      </c>
      <c r="K397" s="5">
        <v>5</v>
      </c>
      <c r="L397" s="5">
        <v>0</v>
      </c>
      <c r="M397" s="5">
        <v>0</v>
      </c>
      <c r="N397" s="5">
        <v>19</v>
      </c>
      <c r="O397" s="5">
        <v>16</v>
      </c>
      <c r="P397" s="5">
        <v>12</v>
      </c>
      <c r="Q397" s="5">
        <v>2.2999999999999998</v>
      </c>
    </row>
    <row r="398" spans="1:17" x14ac:dyDescent="0.25">
      <c r="A398" s="21" t="s">
        <v>50</v>
      </c>
      <c r="B398" s="21"/>
      <c r="C398" s="3" t="s">
        <v>37</v>
      </c>
      <c r="D398" s="7">
        <v>25</v>
      </c>
      <c r="E398" s="7">
        <v>25</v>
      </c>
      <c r="F398" s="8">
        <v>1.97</v>
      </c>
      <c r="G398" s="8">
        <v>0.2</v>
      </c>
      <c r="H398" s="8">
        <v>13.3</v>
      </c>
      <c r="I398" s="8">
        <v>64.7</v>
      </c>
      <c r="J398" s="8">
        <v>0.03</v>
      </c>
      <c r="K398" s="8">
        <v>0</v>
      </c>
      <c r="L398" s="8">
        <v>0</v>
      </c>
      <c r="M398" s="8">
        <v>0</v>
      </c>
      <c r="N398" s="8">
        <v>5</v>
      </c>
      <c r="O398" s="8">
        <v>16</v>
      </c>
      <c r="P398" s="8">
        <v>3.5</v>
      </c>
      <c r="Q398" s="8">
        <v>0.3</v>
      </c>
    </row>
    <row r="399" spans="1:17" x14ac:dyDescent="0.25">
      <c r="A399" s="21" t="s">
        <v>64</v>
      </c>
      <c r="B399" s="21"/>
      <c r="C399" s="3" t="s">
        <v>38</v>
      </c>
      <c r="D399" s="7">
        <v>25</v>
      </c>
      <c r="E399" s="7">
        <v>25</v>
      </c>
      <c r="F399" s="8">
        <v>1.87</v>
      </c>
      <c r="G399" s="8">
        <v>0.27</v>
      </c>
      <c r="H399" s="8">
        <v>12.12</v>
      </c>
      <c r="I399" s="8">
        <v>59.5</v>
      </c>
      <c r="J399" s="8">
        <v>0.38</v>
      </c>
      <c r="K399" s="8">
        <v>0</v>
      </c>
      <c r="L399" s="8">
        <v>0</v>
      </c>
      <c r="M399" s="8">
        <v>0</v>
      </c>
      <c r="N399" s="8">
        <v>9.57</v>
      </c>
      <c r="O399" s="8">
        <v>44.2</v>
      </c>
      <c r="P399" s="8">
        <v>13.45</v>
      </c>
      <c r="Q399" s="8">
        <v>0.75</v>
      </c>
    </row>
    <row r="400" spans="1:17" x14ac:dyDescent="0.25">
      <c r="A400" s="21"/>
      <c r="B400" s="12"/>
      <c r="C400" s="73"/>
      <c r="D400" s="74">
        <v>555</v>
      </c>
      <c r="E400" s="74">
        <v>605</v>
      </c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x14ac:dyDescent="0.25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</row>
    <row r="402" spans="1:17" x14ac:dyDescent="0.25">
      <c r="A402" s="55"/>
      <c r="B402" s="71" t="s">
        <v>87</v>
      </c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</row>
    <row r="403" spans="1:17" x14ac:dyDescent="0.25">
      <c r="A403" s="21" t="s">
        <v>28</v>
      </c>
      <c r="B403" s="78" t="s">
        <v>200</v>
      </c>
      <c r="C403" s="40" t="s">
        <v>201</v>
      </c>
      <c r="D403" s="13">
        <v>60</v>
      </c>
      <c r="E403" s="13">
        <v>100</v>
      </c>
      <c r="F403" s="5">
        <v>0.5</v>
      </c>
      <c r="G403" s="5">
        <v>3.04</v>
      </c>
      <c r="H403" s="5">
        <v>3.19</v>
      </c>
      <c r="I403" s="5">
        <v>42.01</v>
      </c>
      <c r="J403" s="5">
        <v>0.02</v>
      </c>
      <c r="K403" s="5">
        <v>17.23</v>
      </c>
      <c r="L403" s="5">
        <v>0</v>
      </c>
      <c r="M403" s="5">
        <v>2.71</v>
      </c>
      <c r="N403" s="5">
        <v>27.31</v>
      </c>
      <c r="O403" s="5">
        <v>18.920000000000002</v>
      </c>
      <c r="P403" s="5">
        <v>10.34</v>
      </c>
      <c r="Q403" s="5">
        <v>0.35</v>
      </c>
    </row>
    <row r="404" spans="1:17" x14ac:dyDescent="0.25">
      <c r="A404" s="21"/>
      <c r="B404" s="78"/>
      <c r="C404" s="40" t="s">
        <v>189</v>
      </c>
      <c r="D404" s="13"/>
      <c r="E404" s="13"/>
      <c r="F404" s="5">
        <v>0.84</v>
      </c>
      <c r="G404" s="5">
        <v>5.0599999999999996</v>
      </c>
      <c r="H404" s="5">
        <v>5.32</v>
      </c>
      <c r="I404" s="5">
        <v>70.02</v>
      </c>
      <c r="J404" s="5">
        <v>0.04</v>
      </c>
      <c r="K404" s="5">
        <v>28.72</v>
      </c>
      <c r="L404" s="5">
        <v>0</v>
      </c>
      <c r="M404" s="5">
        <v>4.5199999999999996</v>
      </c>
      <c r="N404" s="5">
        <v>45.52</v>
      </c>
      <c r="O404" s="5">
        <v>31.54</v>
      </c>
      <c r="P404" s="5">
        <v>17.239999999999998</v>
      </c>
      <c r="Q404" s="5">
        <v>0.57999999999999996</v>
      </c>
    </row>
    <row r="405" spans="1:17" x14ac:dyDescent="0.25">
      <c r="A405" s="21" t="s">
        <v>42</v>
      </c>
      <c r="B405" s="3" t="s">
        <v>169</v>
      </c>
      <c r="C405" s="3" t="s">
        <v>113</v>
      </c>
      <c r="D405" s="13" t="s">
        <v>31</v>
      </c>
      <c r="E405" s="13" t="s">
        <v>32</v>
      </c>
      <c r="F405" s="5">
        <v>4.0199999999999996</v>
      </c>
      <c r="G405" s="5">
        <v>9.0399999999999991</v>
      </c>
      <c r="H405" s="5">
        <v>25.9</v>
      </c>
      <c r="I405" s="5">
        <v>119.68</v>
      </c>
      <c r="J405" s="5">
        <v>0.08</v>
      </c>
      <c r="K405" s="5">
        <v>13.42</v>
      </c>
      <c r="L405" s="5">
        <v>0.02</v>
      </c>
      <c r="M405" s="5">
        <v>1.94</v>
      </c>
      <c r="N405" s="5">
        <v>22.16</v>
      </c>
      <c r="O405" s="5">
        <v>52.6</v>
      </c>
      <c r="P405" s="5">
        <v>26.04</v>
      </c>
      <c r="Q405" s="5">
        <v>0.82</v>
      </c>
    </row>
    <row r="406" spans="1:17" x14ac:dyDescent="0.25">
      <c r="A406" s="21"/>
      <c r="B406" s="3"/>
      <c r="C406" s="3"/>
      <c r="D406" s="13"/>
      <c r="E406" s="13"/>
      <c r="F406" s="5">
        <v>5.03</v>
      </c>
      <c r="G406" s="5">
        <v>11.3</v>
      </c>
      <c r="H406" s="5">
        <v>32.380000000000003</v>
      </c>
      <c r="I406" s="5">
        <v>149.6</v>
      </c>
      <c r="J406" s="5">
        <v>0.1</v>
      </c>
      <c r="K406" s="5">
        <v>16.78</v>
      </c>
      <c r="L406" s="5">
        <v>0.02</v>
      </c>
      <c r="M406" s="5">
        <v>2.42</v>
      </c>
      <c r="N406" s="5">
        <v>27.7</v>
      </c>
      <c r="O406" s="5">
        <v>65.75</v>
      </c>
      <c r="P406" s="5">
        <v>32.549999999999997</v>
      </c>
      <c r="Q406" s="5">
        <v>1.03</v>
      </c>
    </row>
    <row r="407" spans="1:17" x14ac:dyDescent="0.25">
      <c r="A407" s="21" t="s">
        <v>46</v>
      </c>
      <c r="B407" s="3" t="s">
        <v>202</v>
      </c>
      <c r="C407" s="3" t="s">
        <v>203</v>
      </c>
      <c r="D407" s="13">
        <v>105</v>
      </c>
      <c r="E407" s="13">
        <v>125</v>
      </c>
      <c r="F407" s="5">
        <v>10.4</v>
      </c>
      <c r="G407" s="5">
        <v>7.04</v>
      </c>
      <c r="H407" s="5">
        <v>6.72</v>
      </c>
      <c r="I407" s="5">
        <v>137.44999999999999</v>
      </c>
      <c r="J407" s="5">
        <v>0.13</v>
      </c>
      <c r="K407" s="5">
        <v>0.34</v>
      </c>
      <c r="L407" s="5">
        <v>0.02</v>
      </c>
      <c r="M407" s="5">
        <v>0.8</v>
      </c>
      <c r="N407" s="5">
        <v>55.39</v>
      </c>
      <c r="O407" s="5">
        <v>248.42</v>
      </c>
      <c r="P407" s="5">
        <v>39.090000000000003</v>
      </c>
      <c r="Q407" s="5">
        <v>1.1599999999999999</v>
      </c>
    </row>
    <row r="408" spans="1:17" x14ac:dyDescent="0.25">
      <c r="A408" s="21"/>
      <c r="B408" s="3"/>
      <c r="C408" s="3" t="s">
        <v>49</v>
      </c>
      <c r="D408" s="13"/>
      <c r="E408" s="13"/>
      <c r="F408" s="5">
        <v>12.38</v>
      </c>
      <c r="G408" s="5">
        <v>8.3800000000000008</v>
      </c>
      <c r="H408" s="5">
        <v>8</v>
      </c>
      <c r="I408" s="5">
        <v>163.63</v>
      </c>
      <c r="J408" s="5">
        <v>0.15</v>
      </c>
      <c r="K408" s="5">
        <v>0.4</v>
      </c>
      <c r="L408" s="5">
        <v>0.03</v>
      </c>
      <c r="M408" s="5">
        <v>0.95</v>
      </c>
      <c r="N408" s="5">
        <v>65.94</v>
      </c>
      <c r="O408" s="5">
        <v>295.74</v>
      </c>
      <c r="P408" s="5">
        <v>46.54</v>
      </c>
      <c r="Q408" s="5">
        <v>1.38</v>
      </c>
    </row>
    <row r="409" spans="1:17" x14ac:dyDescent="0.25">
      <c r="A409" s="21" t="s">
        <v>50</v>
      </c>
      <c r="B409" s="3" t="s">
        <v>117</v>
      </c>
      <c r="C409" s="3" t="s">
        <v>118</v>
      </c>
      <c r="D409" s="13">
        <v>150</v>
      </c>
      <c r="E409" s="13">
        <v>180</v>
      </c>
      <c r="F409" s="5">
        <v>3.2</v>
      </c>
      <c r="G409" s="5">
        <v>6.06</v>
      </c>
      <c r="H409" s="5">
        <v>23.3</v>
      </c>
      <c r="I409" s="5">
        <v>160.46</v>
      </c>
      <c r="J409" s="5">
        <v>0.11</v>
      </c>
      <c r="K409" s="5">
        <v>6.41</v>
      </c>
      <c r="L409" s="5">
        <v>0.02</v>
      </c>
      <c r="M409" s="5">
        <v>0.2</v>
      </c>
      <c r="N409" s="5">
        <v>34.29</v>
      </c>
      <c r="O409" s="5">
        <v>73.97</v>
      </c>
      <c r="P409" s="5">
        <v>24.24</v>
      </c>
      <c r="Q409" s="5">
        <v>0.99</v>
      </c>
    </row>
    <row r="410" spans="1:17" x14ac:dyDescent="0.25">
      <c r="A410" s="21"/>
      <c r="B410" s="3"/>
      <c r="C410" s="3"/>
      <c r="D410" s="13"/>
      <c r="E410" s="13"/>
      <c r="F410" s="5">
        <v>3.83</v>
      </c>
      <c r="G410" s="5">
        <v>7.27</v>
      </c>
      <c r="H410" s="5">
        <v>27.95</v>
      </c>
      <c r="I410" s="5">
        <v>192.55</v>
      </c>
      <c r="J410" s="5">
        <v>0.13</v>
      </c>
      <c r="K410" s="5">
        <v>7.69</v>
      </c>
      <c r="L410" s="5">
        <v>0.02</v>
      </c>
      <c r="M410" s="5">
        <v>0.23</v>
      </c>
      <c r="N410" s="5">
        <v>41.15</v>
      </c>
      <c r="O410" s="5">
        <v>88.76</v>
      </c>
      <c r="P410" s="5">
        <v>29.09</v>
      </c>
      <c r="Q410" s="5">
        <v>1.19</v>
      </c>
    </row>
    <row r="411" spans="1:17" x14ac:dyDescent="0.25">
      <c r="A411" s="21" t="s">
        <v>64</v>
      </c>
      <c r="B411" s="93" t="s">
        <v>74</v>
      </c>
      <c r="C411" s="3" t="s">
        <v>75</v>
      </c>
      <c r="D411" s="13">
        <v>200</v>
      </c>
      <c r="E411" s="13">
        <v>200</v>
      </c>
      <c r="F411" s="5">
        <v>0.12</v>
      </c>
      <c r="G411" s="5">
        <v>0</v>
      </c>
      <c r="H411" s="5">
        <v>12.04</v>
      </c>
      <c r="I411" s="5">
        <v>48.64</v>
      </c>
      <c r="J411" s="5">
        <v>0</v>
      </c>
      <c r="K411" s="5">
        <v>0.02</v>
      </c>
      <c r="L411" s="5">
        <v>0</v>
      </c>
      <c r="M411" s="5">
        <v>0</v>
      </c>
      <c r="N411" s="5">
        <v>4.2699999999999996</v>
      </c>
      <c r="O411" s="5">
        <v>6.43</v>
      </c>
      <c r="P411" s="5">
        <v>3.3</v>
      </c>
      <c r="Q411" s="5">
        <v>0.72</v>
      </c>
    </row>
    <row r="412" spans="1:17" x14ac:dyDescent="0.25">
      <c r="A412" s="21" t="s">
        <v>76</v>
      </c>
      <c r="B412" s="3"/>
      <c r="C412" s="3" t="s">
        <v>55</v>
      </c>
      <c r="D412" s="13">
        <v>25</v>
      </c>
      <c r="E412" s="13">
        <v>50</v>
      </c>
      <c r="F412" s="8">
        <v>1.97</v>
      </c>
      <c r="G412" s="8">
        <v>0.2</v>
      </c>
      <c r="H412" s="8">
        <v>13.3</v>
      </c>
      <c r="I412" s="8">
        <v>64.7</v>
      </c>
      <c r="J412" s="8">
        <v>0.03</v>
      </c>
      <c r="K412" s="8">
        <v>0</v>
      </c>
      <c r="L412" s="8">
        <v>0</v>
      </c>
      <c r="M412" s="8">
        <v>0</v>
      </c>
      <c r="N412" s="8">
        <v>5</v>
      </c>
      <c r="O412" s="8">
        <v>16</v>
      </c>
      <c r="P412" s="8">
        <v>3.5</v>
      </c>
      <c r="Q412" s="8">
        <v>0.3</v>
      </c>
    </row>
    <row r="413" spans="1:17" x14ac:dyDescent="0.25">
      <c r="A413" s="21"/>
      <c r="B413" s="3"/>
      <c r="C413" s="3"/>
      <c r="D413" s="7"/>
      <c r="E413" s="7"/>
      <c r="F413" s="8">
        <v>3.94</v>
      </c>
      <c r="G413" s="8">
        <v>0.4</v>
      </c>
      <c r="H413" s="8">
        <v>26.6</v>
      </c>
      <c r="I413" s="8">
        <v>129.4</v>
      </c>
      <c r="J413" s="8">
        <v>0.06</v>
      </c>
      <c r="K413" s="8">
        <v>0</v>
      </c>
      <c r="L413" s="8">
        <v>0</v>
      </c>
      <c r="M413" s="8">
        <v>0</v>
      </c>
      <c r="N413" s="8">
        <v>11.5</v>
      </c>
      <c r="O413" s="8">
        <v>42.32</v>
      </c>
      <c r="P413" s="8">
        <v>19.16</v>
      </c>
      <c r="Q413" s="8">
        <v>0.74</v>
      </c>
    </row>
    <row r="414" spans="1:17" x14ac:dyDescent="0.25">
      <c r="A414" s="21" t="s">
        <v>204</v>
      </c>
      <c r="B414" s="3"/>
      <c r="C414" s="15" t="s">
        <v>38</v>
      </c>
      <c r="D414" s="16">
        <v>25</v>
      </c>
      <c r="E414" s="16">
        <v>25</v>
      </c>
      <c r="F414" s="17">
        <v>1.87</v>
      </c>
      <c r="G414" s="17">
        <v>0.27</v>
      </c>
      <c r="H414" s="17">
        <v>12.12</v>
      </c>
      <c r="I414" s="17">
        <v>59.5</v>
      </c>
      <c r="J414" s="17">
        <v>0.38</v>
      </c>
      <c r="K414" s="17">
        <v>0</v>
      </c>
      <c r="L414" s="17">
        <v>0</v>
      </c>
      <c r="M414" s="17">
        <v>0</v>
      </c>
      <c r="N414" s="17">
        <v>9.57</v>
      </c>
      <c r="O414" s="17">
        <v>44.2</v>
      </c>
      <c r="P414" s="17">
        <v>13.45</v>
      </c>
      <c r="Q414" s="17">
        <v>0.75</v>
      </c>
    </row>
    <row r="415" spans="1:17" x14ac:dyDescent="0.25">
      <c r="A415" s="21"/>
      <c r="B415" s="21"/>
      <c r="C415" s="40"/>
      <c r="D415" s="20">
        <v>770</v>
      </c>
      <c r="E415" s="20">
        <v>935</v>
      </c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1:17" x14ac:dyDescent="0.25">
      <c r="A416" s="21"/>
      <c r="B416" s="21"/>
      <c r="C416" s="85" t="s">
        <v>100</v>
      </c>
      <c r="D416" s="21"/>
      <c r="E416" s="21"/>
      <c r="F416" s="86">
        <f>F394+F396+F397+F398+F399+F403+F405+F407+F411+F412+F414+F409</f>
        <v>39.36</v>
      </c>
      <c r="G416" s="86">
        <f t="shared" ref="G416:Q416" si="24">G394+G396+G397+G398+G399+G403+G405+G407+G411+G412+G414+G409</f>
        <v>40.870000000000005</v>
      </c>
      <c r="H416" s="86">
        <f t="shared" si="24"/>
        <v>175.75000000000003</v>
      </c>
      <c r="I416" s="86">
        <f t="shared" si="24"/>
        <v>1160.08</v>
      </c>
      <c r="J416" s="86">
        <f t="shared" si="24"/>
        <v>1.2700000000000002</v>
      </c>
      <c r="K416" s="86">
        <f t="shared" si="24"/>
        <v>44.100000000000009</v>
      </c>
      <c r="L416" s="86">
        <f t="shared" si="24"/>
        <v>0.11000000000000001</v>
      </c>
      <c r="M416" s="86">
        <f t="shared" si="24"/>
        <v>5.82</v>
      </c>
      <c r="N416" s="86">
        <f t="shared" si="24"/>
        <v>546.27</v>
      </c>
      <c r="O416" s="86">
        <f t="shared" si="24"/>
        <v>869.89</v>
      </c>
      <c r="P416" s="86">
        <f t="shared" si="24"/>
        <v>205.52</v>
      </c>
      <c r="Q416" s="86">
        <f t="shared" si="24"/>
        <v>10.92</v>
      </c>
    </row>
    <row r="417" spans="1:17" x14ac:dyDescent="0.25">
      <c r="A417" s="55"/>
      <c r="B417" s="55"/>
      <c r="C417" s="55"/>
      <c r="D417" s="55"/>
      <c r="E417" s="55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</row>
    <row r="418" spans="1:17" x14ac:dyDescent="0.25">
      <c r="A418" s="76"/>
      <c r="B418" s="76"/>
      <c r="C418" s="79" t="s">
        <v>101</v>
      </c>
      <c r="D418" s="76"/>
      <c r="E418" s="76"/>
      <c r="F418" s="86">
        <f>F395+F396+F397+F398+F399+F404+F406+F408+F411+F413+F414+F410</f>
        <v>47.099999999999994</v>
      </c>
      <c r="G418" s="86">
        <f t="shared" ref="G418:Q418" si="25">G395+G396+G397+G398+G399+G404+G406+G408+G411+G413+G414+G410</f>
        <v>49.870000000000005</v>
      </c>
      <c r="H418" s="86">
        <f t="shared" si="25"/>
        <v>212.18999999999997</v>
      </c>
      <c r="I418" s="86">
        <f t="shared" si="25"/>
        <v>1400.47</v>
      </c>
      <c r="J418" s="86">
        <f t="shared" si="25"/>
        <v>1.38</v>
      </c>
      <c r="K418" s="86">
        <f t="shared" si="25"/>
        <v>60.36</v>
      </c>
      <c r="L418" s="86">
        <f t="shared" si="25"/>
        <v>0.12000000000000001</v>
      </c>
      <c r="M418" s="86">
        <f t="shared" si="25"/>
        <v>8.33</v>
      </c>
      <c r="N418" s="86">
        <f t="shared" si="25"/>
        <v>621.91</v>
      </c>
      <c r="O418" s="86">
        <f t="shared" si="25"/>
        <v>1021.44</v>
      </c>
      <c r="P418" s="86">
        <f t="shared" si="25"/>
        <v>253.86999999999998</v>
      </c>
      <c r="Q418" s="86">
        <f t="shared" si="25"/>
        <v>12.78</v>
      </c>
    </row>
    <row r="419" spans="1:17" x14ac:dyDescent="0.25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</row>
    <row r="420" spans="1:17" x14ac:dyDescent="0.25">
      <c r="A420" s="87"/>
      <c r="B420" s="87"/>
      <c r="C420" s="88"/>
      <c r="D420" s="87"/>
      <c r="E420" s="87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>
        <v>14</v>
      </c>
    </row>
    <row r="421" spans="1:17" ht="22.5" x14ac:dyDescent="0.25">
      <c r="A421" s="102">
        <v>45098</v>
      </c>
      <c r="B421" s="87"/>
      <c r="C421" s="103" t="s">
        <v>186</v>
      </c>
      <c r="D421" s="87"/>
      <c r="E421" s="87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</row>
    <row r="422" spans="1:17" x14ac:dyDescent="0.25">
      <c r="A422" s="57" t="s">
        <v>2</v>
      </c>
      <c r="B422" s="101" t="s">
        <v>3</v>
      </c>
      <c r="C422" s="58" t="s">
        <v>4</v>
      </c>
      <c r="D422" s="59" t="s">
        <v>5</v>
      </c>
      <c r="E422" s="60" t="s">
        <v>6</v>
      </c>
      <c r="F422" s="61" t="s">
        <v>7</v>
      </c>
      <c r="G422" s="62"/>
      <c r="H422" s="63"/>
      <c r="I422" s="59" t="s">
        <v>8</v>
      </c>
      <c r="J422" s="64"/>
      <c r="K422" s="62" t="s">
        <v>9</v>
      </c>
      <c r="L422" s="62"/>
      <c r="M422" s="63"/>
      <c r="N422" s="65" t="s">
        <v>10</v>
      </c>
      <c r="O422" s="62"/>
      <c r="P422" s="62"/>
      <c r="Q422" s="62"/>
    </row>
    <row r="423" spans="1:17" x14ac:dyDescent="0.25">
      <c r="A423" s="66" t="s">
        <v>11</v>
      </c>
      <c r="B423" s="100" t="s">
        <v>12</v>
      </c>
      <c r="C423" s="66"/>
      <c r="D423" s="21" t="s">
        <v>13</v>
      </c>
      <c r="E423" s="21" t="s">
        <v>79</v>
      </c>
      <c r="F423" s="21" t="s">
        <v>15</v>
      </c>
      <c r="G423" s="21" t="s">
        <v>16</v>
      </c>
      <c r="H423" s="21" t="s">
        <v>17</v>
      </c>
      <c r="I423" s="67" t="s">
        <v>18</v>
      </c>
      <c r="J423" s="21" t="s">
        <v>19</v>
      </c>
      <c r="K423" s="21" t="s">
        <v>20</v>
      </c>
      <c r="L423" s="21" t="s">
        <v>21</v>
      </c>
      <c r="M423" s="21" t="s">
        <v>22</v>
      </c>
      <c r="N423" s="21" t="s">
        <v>23</v>
      </c>
      <c r="O423" s="21" t="s">
        <v>24</v>
      </c>
      <c r="P423" s="21" t="s">
        <v>25</v>
      </c>
      <c r="Q423" s="21" t="s">
        <v>26</v>
      </c>
    </row>
    <row r="424" spans="1:17" x14ac:dyDescent="0.25">
      <c r="A424" s="21">
        <v>1</v>
      </c>
      <c r="B424" s="21">
        <v>2</v>
      </c>
      <c r="C424" s="21">
        <v>3</v>
      </c>
      <c r="D424" s="68">
        <v>4</v>
      </c>
      <c r="E424" s="69"/>
      <c r="F424" s="21">
        <v>5</v>
      </c>
      <c r="G424" s="21">
        <v>6</v>
      </c>
      <c r="H424" s="21">
        <v>7</v>
      </c>
      <c r="I424" s="21">
        <v>8</v>
      </c>
      <c r="J424" s="21">
        <v>9</v>
      </c>
      <c r="K424" s="21">
        <v>10</v>
      </c>
      <c r="L424" s="21">
        <v>11</v>
      </c>
      <c r="M424" s="21">
        <v>12</v>
      </c>
      <c r="N424" s="21">
        <v>13</v>
      </c>
      <c r="O424" s="21">
        <v>14</v>
      </c>
      <c r="P424" s="21">
        <v>15</v>
      </c>
      <c r="Q424" s="21">
        <v>16</v>
      </c>
    </row>
    <row r="425" spans="1:17" x14ac:dyDescent="0.25">
      <c r="A425" s="55"/>
      <c r="B425" s="55"/>
      <c r="C425" s="71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</row>
    <row r="426" spans="1:17" x14ac:dyDescent="0.25">
      <c r="A426" s="55"/>
      <c r="B426" s="71" t="s">
        <v>27</v>
      </c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</row>
    <row r="427" spans="1:17" x14ac:dyDescent="0.25">
      <c r="A427" s="21" t="s">
        <v>28</v>
      </c>
      <c r="B427" s="72" t="s">
        <v>205</v>
      </c>
      <c r="C427" s="73" t="s">
        <v>206</v>
      </c>
      <c r="D427" s="74" t="s">
        <v>31</v>
      </c>
      <c r="E427" s="74" t="s">
        <v>32</v>
      </c>
      <c r="F427" s="12">
        <v>6.2</v>
      </c>
      <c r="G427" s="12">
        <v>8.0500000000000007</v>
      </c>
      <c r="H427" s="12">
        <v>31.09</v>
      </c>
      <c r="I427" s="12">
        <v>222.02</v>
      </c>
      <c r="J427" s="12">
        <v>0.05</v>
      </c>
      <c r="K427" s="12">
        <v>0.3</v>
      </c>
      <c r="L427" s="12">
        <v>0.01</v>
      </c>
      <c r="M427" s="12">
        <v>0.52</v>
      </c>
      <c r="N427" s="12">
        <v>112.6</v>
      </c>
      <c r="O427" s="12">
        <v>96.53</v>
      </c>
      <c r="P427" s="12">
        <v>15.43</v>
      </c>
      <c r="Q427" s="12">
        <v>0.37</v>
      </c>
    </row>
    <row r="428" spans="1:17" x14ac:dyDescent="0.25">
      <c r="A428" s="21"/>
      <c r="B428" s="72"/>
      <c r="C428" s="73" t="s">
        <v>134</v>
      </c>
      <c r="D428" s="74"/>
      <c r="E428" s="74"/>
      <c r="F428" s="12">
        <v>7.71</v>
      </c>
      <c r="G428" s="12">
        <v>10.06</v>
      </c>
      <c r="H428" s="12">
        <v>38.67</v>
      </c>
      <c r="I428" s="12">
        <v>277.52999999999997</v>
      </c>
      <c r="J428" s="12">
        <v>0.06</v>
      </c>
      <c r="K428" s="12">
        <v>0.38</v>
      </c>
      <c r="L428" s="12">
        <v>0.01</v>
      </c>
      <c r="M428" s="12">
        <v>0.65</v>
      </c>
      <c r="N428" s="12">
        <v>140.75</v>
      </c>
      <c r="O428" s="12">
        <v>120.07</v>
      </c>
      <c r="P428" s="12">
        <v>19.29</v>
      </c>
      <c r="Q428" s="12">
        <v>0.46</v>
      </c>
    </row>
    <row r="429" spans="1:17" x14ac:dyDescent="0.25">
      <c r="A429" s="21" t="s">
        <v>42</v>
      </c>
      <c r="B429" s="72" t="s">
        <v>97</v>
      </c>
      <c r="C429" s="73" t="s">
        <v>207</v>
      </c>
      <c r="D429" s="74">
        <v>200</v>
      </c>
      <c r="E429" s="74">
        <v>200</v>
      </c>
      <c r="F429" s="75">
        <v>1.4</v>
      </c>
      <c r="G429" s="12">
        <v>1.6</v>
      </c>
      <c r="H429" s="12">
        <v>17.350000000000001</v>
      </c>
      <c r="I429" s="12">
        <v>89.32</v>
      </c>
      <c r="J429" s="12">
        <v>0.01</v>
      </c>
      <c r="K429" s="12">
        <v>0.12</v>
      </c>
      <c r="L429" s="12">
        <v>0.01</v>
      </c>
      <c r="M429" s="12">
        <v>0.05</v>
      </c>
      <c r="N429" s="12">
        <v>50.46</v>
      </c>
      <c r="O429" s="12">
        <v>35.49</v>
      </c>
      <c r="P429" s="12">
        <v>5.25</v>
      </c>
      <c r="Q429" s="12">
        <v>0.08</v>
      </c>
    </row>
    <row r="430" spans="1:17" x14ac:dyDescent="0.25">
      <c r="A430" s="21" t="s">
        <v>46</v>
      </c>
      <c r="B430" s="12"/>
      <c r="C430" s="73" t="s">
        <v>36</v>
      </c>
      <c r="D430" s="74">
        <v>100</v>
      </c>
      <c r="E430" s="74">
        <v>100</v>
      </c>
      <c r="F430" s="5">
        <v>0.4</v>
      </c>
      <c r="G430" s="5">
        <v>0.3</v>
      </c>
      <c r="H430" s="5">
        <v>10.3</v>
      </c>
      <c r="I430" s="5">
        <v>47</v>
      </c>
      <c r="J430" s="5">
        <v>0.02</v>
      </c>
      <c r="K430" s="5">
        <v>5</v>
      </c>
      <c r="L430" s="5">
        <v>0</v>
      </c>
      <c r="M430" s="5">
        <v>0</v>
      </c>
      <c r="N430" s="5">
        <v>19</v>
      </c>
      <c r="O430" s="5">
        <v>16</v>
      </c>
      <c r="P430" s="5">
        <v>12</v>
      </c>
      <c r="Q430" s="5">
        <v>2.2999999999999998</v>
      </c>
    </row>
    <row r="431" spans="1:17" x14ac:dyDescent="0.25">
      <c r="A431" s="21" t="s">
        <v>50</v>
      </c>
      <c r="B431" s="12" t="s">
        <v>85</v>
      </c>
      <c r="C431" s="73" t="s">
        <v>86</v>
      </c>
      <c r="D431" s="74">
        <v>20</v>
      </c>
      <c r="E431" s="74">
        <v>20</v>
      </c>
      <c r="F431" s="5">
        <v>4.6399999999999997</v>
      </c>
      <c r="G431" s="5">
        <v>5.9</v>
      </c>
      <c r="H431" s="5">
        <v>0</v>
      </c>
      <c r="I431" s="5">
        <v>72.8</v>
      </c>
      <c r="J431" s="5">
        <v>0.01</v>
      </c>
      <c r="K431" s="5">
        <v>0.32</v>
      </c>
      <c r="L431" s="5">
        <v>0.05</v>
      </c>
      <c r="M431" s="5">
        <v>0.08</v>
      </c>
      <c r="N431" s="5">
        <v>200</v>
      </c>
      <c r="O431" s="5">
        <v>108</v>
      </c>
      <c r="P431" s="5">
        <v>10</v>
      </c>
      <c r="Q431" s="5">
        <v>0.22</v>
      </c>
    </row>
    <row r="432" spans="1:17" x14ac:dyDescent="0.25">
      <c r="A432" s="21" t="s">
        <v>64</v>
      </c>
      <c r="B432" s="12"/>
      <c r="C432" s="3" t="s">
        <v>37</v>
      </c>
      <c r="D432" s="7">
        <v>25</v>
      </c>
      <c r="E432" s="7">
        <v>25</v>
      </c>
      <c r="F432" s="8">
        <v>1.97</v>
      </c>
      <c r="G432" s="8">
        <v>0.2</v>
      </c>
      <c r="H432" s="8">
        <v>13.3</v>
      </c>
      <c r="I432" s="8">
        <v>64.7</v>
      </c>
      <c r="J432" s="8">
        <v>0.03</v>
      </c>
      <c r="K432" s="8">
        <v>0</v>
      </c>
      <c r="L432" s="8">
        <v>0</v>
      </c>
      <c r="M432" s="8">
        <v>0</v>
      </c>
      <c r="N432" s="8">
        <v>5</v>
      </c>
      <c r="O432" s="8">
        <v>16</v>
      </c>
      <c r="P432" s="8">
        <v>3.5</v>
      </c>
      <c r="Q432" s="8">
        <v>0.3</v>
      </c>
    </row>
    <row r="433" spans="1:17" x14ac:dyDescent="0.25">
      <c r="A433" s="46" t="s">
        <v>76</v>
      </c>
      <c r="B433" s="46"/>
      <c r="C433" s="46" t="s">
        <v>208</v>
      </c>
      <c r="D433" s="42">
        <v>25</v>
      </c>
      <c r="E433" s="42">
        <v>25</v>
      </c>
      <c r="F433" s="8">
        <v>1.87</v>
      </c>
      <c r="G433" s="8">
        <v>0.27</v>
      </c>
      <c r="H433" s="8">
        <v>12.12</v>
      </c>
      <c r="I433" s="8">
        <v>59.5</v>
      </c>
      <c r="J433" s="8">
        <v>0.38</v>
      </c>
      <c r="K433" s="8">
        <v>0</v>
      </c>
      <c r="L433" s="8">
        <v>0</v>
      </c>
      <c r="M433" s="8">
        <v>0</v>
      </c>
      <c r="N433" s="8">
        <v>9.57</v>
      </c>
      <c r="O433" s="8">
        <v>44.2</v>
      </c>
      <c r="P433" s="8">
        <v>13.45</v>
      </c>
      <c r="Q433" s="8">
        <v>0.75</v>
      </c>
    </row>
    <row r="434" spans="1:17" x14ac:dyDescent="0.25">
      <c r="A434" s="55"/>
      <c r="B434" s="55"/>
      <c r="C434" s="55"/>
      <c r="D434" s="91">
        <v>575</v>
      </c>
      <c r="E434" s="91">
        <v>625</v>
      </c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</row>
    <row r="435" spans="1:17" x14ac:dyDescent="0.25">
      <c r="A435" s="55"/>
      <c r="B435" s="71" t="s">
        <v>87</v>
      </c>
      <c r="C435" s="55"/>
      <c r="D435" s="55"/>
      <c r="E435" s="55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</row>
    <row r="436" spans="1:17" x14ac:dyDescent="0.25">
      <c r="A436" s="21" t="s">
        <v>28</v>
      </c>
      <c r="B436" s="78" t="s">
        <v>209</v>
      </c>
      <c r="C436" s="40" t="s">
        <v>210</v>
      </c>
      <c r="D436" s="13">
        <v>60</v>
      </c>
      <c r="E436" s="13">
        <v>100</v>
      </c>
      <c r="F436" s="5">
        <v>0.9</v>
      </c>
      <c r="G436" s="5">
        <v>6.12</v>
      </c>
      <c r="H436" s="5">
        <v>4.7300000000000004</v>
      </c>
      <c r="I436" s="5">
        <v>78.010000000000005</v>
      </c>
      <c r="J436" s="5">
        <v>0.04</v>
      </c>
      <c r="K436" s="5">
        <v>3.52</v>
      </c>
      <c r="L436" s="5">
        <v>0.13</v>
      </c>
      <c r="M436" s="5">
        <v>1.39</v>
      </c>
      <c r="N436" s="5">
        <v>11.96</v>
      </c>
      <c r="O436" s="5">
        <v>31.39</v>
      </c>
      <c r="P436" s="5">
        <v>10.029999999999999</v>
      </c>
      <c r="Q436" s="5">
        <v>0.4</v>
      </c>
    </row>
    <row r="437" spans="1:17" x14ac:dyDescent="0.25">
      <c r="A437" s="21"/>
      <c r="B437" s="21"/>
      <c r="C437" s="40"/>
      <c r="D437" s="13"/>
      <c r="E437" s="13"/>
      <c r="F437" s="5">
        <v>1.5</v>
      </c>
      <c r="G437" s="5">
        <v>10.199999999999999</v>
      </c>
      <c r="H437" s="5">
        <v>7.89</v>
      </c>
      <c r="I437" s="5">
        <v>130.02000000000001</v>
      </c>
      <c r="J437" s="5">
        <v>7.0000000000000007E-2</v>
      </c>
      <c r="K437" s="5">
        <v>5.87</v>
      </c>
      <c r="L437" s="5">
        <v>0.22</v>
      </c>
      <c r="M437" s="5">
        <v>2.31</v>
      </c>
      <c r="N437" s="5">
        <v>19.940000000000001</v>
      </c>
      <c r="O437" s="5">
        <v>52.31</v>
      </c>
      <c r="P437" s="5">
        <v>16.71</v>
      </c>
      <c r="Q437" s="5">
        <v>0.66</v>
      </c>
    </row>
    <row r="438" spans="1:17" x14ac:dyDescent="0.25">
      <c r="A438" s="21" t="s">
        <v>42</v>
      </c>
      <c r="B438" s="21" t="s">
        <v>43</v>
      </c>
      <c r="C438" s="40" t="s">
        <v>211</v>
      </c>
      <c r="D438" s="13" t="s">
        <v>31</v>
      </c>
      <c r="E438" s="13" t="s">
        <v>32</v>
      </c>
      <c r="F438" s="5">
        <v>1.67</v>
      </c>
      <c r="G438" s="5">
        <v>5.0599999999999996</v>
      </c>
      <c r="H438" s="5">
        <v>8.51</v>
      </c>
      <c r="I438" s="5">
        <v>86.26</v>
      </c>
      <c r="J438" s="5">
        <v>0.04</v>
      </c>
      <c r="K438" s="5">
        <v>11.49</v>
      </c>
      <c r="L438" s="5">
        <v>0.12</v>
      </c>
      <c r="M438" s="5">
        <v>0.18</v>
      </c>
      <c r="N438" s="5">
        <v>61.5</v>
      </c>
      <c r="O438" s="5">
        <v>48.71</v>
      </c>
      <c r="P438" s="5">
        <v>28.64</v>
      </c>
      <c r="Q438" s="5">
        <v>0.9</v>
      </c>
    </row>
    <row r="439" spans="1:17" x14ac:dyDescent="0.25">
      <c r="A439" s="21"/>
      <c r="B439" s="21"/>
      <c r="C439" s="40" t="s">
        <v>212</v>
      </c>
      <c r="D439" s="13"/>
      <c r="E439" s="13"/>
      <c r="F439" s="5">
        <v>2.09</v>
      </c>
      <c r="G439" s="5">
        <v>6.33</v>
      </c>
      <c r="H439" s="5">
        <v>10.64</v>
      </c>
      <c r="I439" s="5">
        <v>107.83</v>
      </c>
      <c r="J439" s="5">
        <v>0.05</v>
      </c>
      <c r="K439" s="5">
        <v>14.36</v>
      </c>
      <c r="L439" s="5">
        <v>0.15</v>
      </c>
      <c r="M439" s="5">
        <v>0.22</v>
      </c>
      <c r="N439" s="5">
        <v>76.87</v>
      </c>
      <c r="O439" s="5">
        <v>60.89</v>
      </c>
      <c r="P439" s="5">
        <v>35.799999999999997</v>
      </c>
      <c r="Q439" s="5">
        <v>1.1200000000000001</v>
      </c>
    </row>
    <row r="440" spans="1:17" x14ac:dyDescent="0.25">
      <c r="A440" s="21" t="s">
        <v>46</v>
      </c>
      <c r="B440" s="3" t="s">
        <v>184</v>
      </c>
      <c r="C440" s="3" t="s">
        <v>48</v>
      </c>
      <c r="D440" s="13">
        <v>105</v>
      </c>
      <c r="E440" s="13">
        <v>125</v>
      </c>
      <c r="F440" s="5">
        <v>11.57</v>
      </c>
      <c r="G440" s="5">
        <v>13.07</v>
      </c>
      <c r="H440" s="5">
        <v>7.9</v>
      </c>
      <c r="I440" s="5">
        <v>195.39</v>
      </c>
      <c r="J440" s="5">
        <v>0.05</v>
      </c>
      <c r="K440" s="5">
        <v>0.15</v>
      </c>
      <c r="L440" s="5">
        <v>0.03</v>
      </c>
      <c r="M440" s="5">
        <v>0.5</v>
      </c>
      <c r="N440" s="5">
        <v>29.53</v>
      </c>
      <c r="O440" s="5">
        <v>93.72</v>
      </c>
      <c r="P440" s="5">
        <v>14.49</v>
      </c>
      <c r="Q440" s="5">
        <v>0.96</v>
      </c>
    </row>
    <row r="441" spans="1:17" x14ac:dyDescent="0.25">
      <c r="A441" s="21"/>
      <c r="B441" s="3"/>
      <c r="C441" s="3" t="s">
        <v>49</v>
      </c>
      <c r="D441" s="13"/>
      <c r="E441" s="13"/>
      <c r="F441" s="5">
        <v>13.78</v>
      </c>
      <c r="G441" s="5">
        <v>15.56</v>
      </c>
      <c r="H441" s="5">
        <v>9.4</v>
      </c>
      <c r="I441" s="5">
        <v>232.61</v>
      </c>
      <c r="J441" s="5">
        <v>0.06</v>
      </c>
      <c r="K441" s="5">
        <v>0.18</v>
      </c>
      <c r="L441" s="5">
        <v>0.04</v>
      </c>
      <c r="M441" s="5">
        <v>0.6</v>
      </c>
      <c r="N441" s="5">
        <v>35.15</v>
      </c>
      <c r="O441" s="5">
        <v>111.56</v>
      </c>
      <c r="P441" s="5">
        <v>17.25</v>
      </c>
      <c r="Q441" s="5">
        <v>1.1399999999999999</v>
      </c>
    </row>
    <row r="442" spans="1:17" x14ac:dyDescent="0.25">
      <c r="A442" s="21" t="s">
        <v>50</v>
      </c>
      <c r="B442" s="6" t="s">
        <v>51</v>
      </c>
      <c r="C442" s="3" t="s">
        <v>52</v>
      </c>
      <c r="D442" s="45">
        <v>150</v>
      </c>
      <c r="E442" s="45">
        <v>180</v>
      </c>
      <c r="F442" s="8">
        <v>3.89</v>
      </c>
      <c r="G442" s="8">
        <v>5.09</v>
      </c>
      <c r="H442" s="8">
        <v>40.28</v>
      </c>
      <c r="I442" s="8">
        <v>225.18</v>
      </c>
      <c r="J442" s="8">
        <v>0.03</v>
      </c>
      <c r="K442" s="8">
        <v>0.2</v>
      </c>
      <c r="L442" s="8">
        <v>0</v>
      </c>
      <c r="M442" s="8">
        <v>0.28999999999999998</v>
      </c>
      <c r="N442" s="8">
        <v>3.32</v>
      </c>
      <c r="O442" s="8">
        <v>39.71</v>
      </c>
      <c r="P442" s="8">
        <v>10.11</v>
      </c>
      <c r="Q442" s="8">
        <v>0.53</v>
      </c>
    </row>
    <row r="443" spans="1:17" x14ac:dyDescent="0.25">
      <c r="A443" s="21"/>
      <c r="B443" s="6"/>
      <c r="C443" s="3"/>
      <c r="D443" s="45"/>
      <c r="E443" s="45"/>
      <c r="F443" s="8">
        <v>4.66</v>
      </c>
      <c r="G443" s="8">
        <v>6.1</v>
      </c>
      <c r="H443" s="8">
        <v>48.33</v>
      </c>
      <c r="I443" s="8">
        <v>270.22000000000003</v>
      </c>
      <c r="J443" s="8">
        <v>0.04</v>
      </c>
      <c r="K443" s="8">
        <v>0.23</v>
      </c>
      <c r="L443" s="8">
        <v>0</v>
      </c>
      <c r="M443" s="8">
        <v>0.34</v>
      </c>
      <c r="N443" s="8">
        <v>3.98</v>
      </c>
      <c r="O443" s="8">
        <v>47.65</v>
      </c>
      <c r="P443" s="8">
        <v>12.13</v>
      </c>
      <c r="Q443" s="8">
        <v>0.63</v>
      </c>
    </row>
    <row r="444" spans="1:17" x14ac:dyDescent="0.25">
      <c r="A444" s="21" t="s">
        <v>64</v>
      </c>
      <c r="B444" s="5" t="s">
        <v>34</v>
      </c>
      <c r="C444" s="41" t="s">
        <v>35</v>
      </c>
      <c r="D444" s="13" t="s">
        <v>31</v>
      </c>
      <c r="E444" s="13" t="s">
        <v>31</v>
      </c>
      <c r="F444" s="5">
        <v>7.0000000000000007E-2</v>
      </c>
      <c r="G444" s="5">
        <v>0.01</v>
      </c>
      <c r="H444" s="5">
        <v>15.31</v>
      </c>
      <c r="I444" s="5">
        <v>61.62</v>
      </c>
      <c r="J444" s="5">
        <v>0</v>
      </c>
      <c r="K444" s="5">
        <v>2.9</v>
      </c>
      <c r="L444" s="5">
        <v>0</v>
      </c>
      <c r="M444" s="5">
        <v>0.01</v>
      </c>
      <c r="N444" s="5">
        <v>8.0500000000000007</v>
      </c>
      <c r="O444" s="5">
        <v>9.7899999999999991</v>
      </c>
      <c r="P444" s="5">
        <v>5.24</v>
      </c>
      <c r="Q444" s="5">
        <v>0.9</v>
      </c>
    </row>
    <row r="445" spans="1:17" x14ac:dyDescent="0.25">
      <c r="A445" s="21" t="s">
        <v>76</v>
      </c>
      <c r="B445" s="3"/>
      <c r="C445" s="3" t="s">
        <v>55</v>
      </c>
      <c r="D445" s="13">
        <v>25</v>
      </c>
      <c r="E445" s="13">
        <v>50</v>
      </c>
      <c r="F445" s="8">
        <v>1.97</v>
      </c>
      <c r="G445" s="8">
        <v>0.2</v>
      </c>
      <c r="H445" s="8">
        <v>13.3</v>
      </c>
      <c r="I445" s="8">
        <v>64.7</v>
      </c>
      <c r="J445" s="8">
        <v>0.03</v>
      </c>
      <c r="K445" s="8">
        <v>0</v>
      </c>
      <c r="L445" s="8">
        <v>0</v>
      </c>
      <c r="M445" s="8">
        <v>0</v>
      </c>
      <c r="N445" s="8">
        <v>5</v>
      </c>
      <c r="O445" s="8">
        <v>16</v>
      </c>
      <c r="P445" s="8">
        <v>3.5</v>
      </c>
      <c r="Q445" s="8">
        <v>0.3</v>
      </c>
    </row>
    <row r="446" spans="1:17" x14ac:dyDescent="0.25">
      <c r="A446" s="21"/>
      <c r="B446" s="3"/>
      <c r="C446" s="3"/>
      <c r="D446" s="7"/>
      <c r="E446" s="7"/>
      <c r="F446" s="8">
        <v>3.94</v>
      </c>
      <c r="G446" s="8">
        <v>0.4</v>
      </c>
      <c r="H446" s="8">
        <v>26.6</v>
      </c>
      <c r="I446" s="8">
        <v>129.4</v>
      </c>
      <c r="J446" s="8">
        <v>0.06</v>
      </c>
      <c r="K446" s="8">
        <v>0</v>
      </c>
      <c r="L446" s="8">
        <v>0</v>
      </c>
      <c r="M446" s="8">
        <v>0</v>
      </c>
      <c r="N446" s="8">
        <v>11.5</v>
      </c>
      <c r="O446" s="8">
        <v>42.32</v>
      </c>
      <c r="P446" s="8">
        <v>19.16</v>
      </c>
      <c r="Q446" s="8">
        <v>0.74</v>
      </c>
    </row>
    <row r="447" spans="1:17" x14ac:dyDescent="0.25">
      <c r="A447" s="21" t="s">
        <v>77</v>
      </c>
      <c r="B447" s="3"/>
      <c r="C447" s="15" t="s">
        <v>38</v>
      </c>
      <c r="D447" s="16">
        <v>25</v>
      </c>
      <c r="E447" s="16">
        <v>25</v>
      </c>
      <c r="F447" s="17">
        <v>1.87</v>
      </c>
      <c r="G447" s="17">
        <v>0.27</v>
      </c>
      <c r="H447" s="17">
        <v>12.12</v>
      </c>
      <c r="I447" s="17">
        <v>59.5</v>
      </c>
      <c r="J447" s="17">
        <v>0.38</v>
      </c>
      <c r="K447" s="17">
        <v>0</v>
      </c>
      <c r="L447" s="17">
        <v>0</v>
      </c>
      <c r="M447" s="17">
        <v>0</v>
      </c>
      <c r="N447" s="17">
        <v>9.57</v>
      </c>
      <c r="O447" s="17">
        <v>44.2</v>
      </c>
      <c r="P447" s="17">
        <v>13.45</v>
      </c>
      <c r="Q447" s="17">
        <v>0.75</v>
      </c>
    </row>
    <row r="448" spans="1:17" x14ac:dyDescent="0.25">
      <c r="A448" s="21"/>
      <c r="B448" s="21"/>
      <c r="C448" s="85" t="s">
        <v>56</v>
      </c>
      <c r="D448" s="20">
        <v>775</v>
      </c>
      <c r="E448" s="20">
        <v>940</v>
      </c>
      <c r="F448" s="80">
        <f>F427+F429+F430+F431+F432+F436+F438+F440+F442+F444+F445+F447+F433</f>
        <v>38.419999999999995</v>
      </c>
      <c r="G448" s="80">
        <f t="shared" ref="G448:Q448" si="26">G427+G429+G430+G431+G432+G436+G438+G440+G442+G444+G445+G447+G433</f>
        <v>46.140000000000008</v>
      </c>
      <c r="H448" s="80">
        <f t="shared" si="26"/>
        <v>186.31000000000003</v>
      </c>
      <c r="I448" s="80">
        <f t="shared" si="26"/>
        <v>1326</v>
      </c>
      <c r="J448" s="80">
        <f t="shared" si="26"/>
        <v>1.07</v>
      </c>
      <c r="K448" s="80">
        <f t="shared" si="26"/>
        <v>23.999999999999996</v>
      </c>
      <c r="L448" s="80">
        <f t="shared" si="26"/>
        <v>0.35</v>
      </c>
      <c r="M448" s="80">
        <f t="shared" si="26"/>
        <v>3.02</v>
      </c>
      <c r="N448" s="80">
        <f t="shared" si="26"/>
        <v>525.56000000000006</v>
      </c>
      <c r="O448" s="80">
        <f t="shared" si="26"/>
        <v>599.74</v>
      </c>
      <c r="P448" s="80">
        <f t="shared" si="26"/>
        <v>145.08999999999997</v>
      </c>
      <c r="Q448" s="80">
        <f t="shared" si="26"/>
        <v>8.7600000000000016</v>
      </c>
    </row>
    <row r="449" spans="1:17" x14ac:dyDescent="0.25">
      <c r="A449" s="70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</row>
    <row r="450" spans="1:17" x14ac:dyDescent="0.25">
      <c r="A450" s="63"/>
      <c r="B450" s="57"/>
      <c r="C450" s="104" t="s">
        <v>57</v>
      </c>
      <c r="D450" s="57"/>
      <c r="E450" s="57"/>
      <c r="F450" s="105">
        <f>F428+F429+F430+F431+F432+F437+F439+F441+F443+F444+F446+F447+F433</f>
        <v>45.899999999999984</v>
      </c>
      <c r="G450" s="105">
        <f t="shared" ref="G450:Q450" si="27">G428+G429+G430+G431+G432+G437+G439+G441+G443+G444+G446+G447+G433</f>
        <v>57.2</v>
      </c>
      <c r="H450" s="105">
        <f t="shared" si="27"/>
        <v>222.03</v>
      </c>
      <c r="I450" s="105">
        <f t="shared" si="27"/>
        <v>1602.0500000000002</v>
      </c>
      <c r="J450" s="105">
        <f t="shared" si="27"/>
        <v>1.17</v>
      </c>
      <c r="K450" s="105">
        <f t="shared" si="27"/>
        <v>29.36</v>
      </c>
      <c r="L450" s="105">
        <f t="shared" si="27"/>
        <v>0.48000000000000004</v>
      </c>
      <c r="M450" s="105">
        <f t="shared" si="27"/>
        <v>4.26</v>
      </c>
      <c r="N450" s="105">
        <f t="shared" si="27"/>
        <v>589.84</v>
      </c>
      <c r="O450" s="105">
        <f t="shared" si="27"/>
        <v>708.48</v>
      </c>
      <c r="P450" s="105">
        <f t="shared" si="27"/>
        <v>183.23</v>
      </c>
      <c r="Q450" s="105">
        <f t="shared" si="27"/>
        <v>10.049999999999999</v>
      </c>
    </row>
    <row r="451" spans="1:17" x14ac:dyDescent="0.25">
      <c r="A451" s="87"/>
      <c r="B451" s="35"/>
      <c r="C451" s="35"/>
      <c r="D451" s="106"/>
      <c r="E451" s="106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</row>
    <row r="452" spans="1:17" x14ac:dyDescent="0.25">
      <c r="A452" s="87"/>
      <c r="B452" s="23"/>
      <c r="C452" s="23"/>
      <c r="D452" s="22"/>
      <c r="E452" s="22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>
        <v>15</v>
      </c>
    </row>
    <row r="453" spans="1:17" x14ac:dyDescent="0.25">
      <c r="A453" s="87"/>
      <c r="B453" s="87"/>
      <c r="C453" s="88"/>
      <c r="D453" s="87"/>
      <c r="E453" s="87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</row>
    <row r="454" spans="1:17" ht="22.5" x14ac:dyDescent="0.25">
      <c r="A454" s="102">
        <v>45099</v>
      </c>
      <c r="B454" s="87"/>
      <c r="C454" s="103" t="s">
        <v>216</v>
      </c>
      <c r="D454" s="87"/>
      <c r="E454" s="87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</row>
    <row r="455" spans="1:17" x14ac:dyDescent="0.25">
      <c r="A455" s="57" t="s">
        <v>2</v>
      </c>
      <c r="B455" s="101" t="s">
        <v>3</v>
      </c>
      <c r="C455" s="58" t="s">
        <v>4</v>
      </c>
      <c r="D455" s="59" t="s">
        <v>5</v>
      </c>
      <c r="E455" s="60" t="s">
        <v>6</v>
      </c>
      <c r="F455" s="61" t="s">
        <v>7</v>
      </c>
      <c r="G455" s="62"/>
      <c r="H455" s="63"/>
      <c r="I455" s="59" t="s">
        <v>8</v>
      </c>
      <c r="J455" s="64"/>
      <c r="K455" s="62" t="s">
        <v>9</v>
      </c>
      <c r="L455" s="62"/>
      <c r="M455" s="63"/>
      <c r="N455" s="65" t="s">
        <v>10</v>
      </c>
      <c r="O455" s="62"/>
      <c r="P455" s="62"/>
      <c r="Q455" s="62"/>
    </row>
    <row r="456" spans="1:17" x14ac:dyDescent="0.25">
      <c r="A456" s="66" t="s">
        <v>11</v>
      </c>
      <c r="B456" s="100" t="s">
        <v>12</v>
      </c>
      <c r="C456" s="66"/>
      <c r="D456" s="21" t="s">
        <v>13</v>
      </c>
      <c r="E456" s="21" t="s">
        <v>79</v>
      </c>
      <c r="F456" s="21" t="s">
        <v>15</v>
      </c>
      <c r="G456" s="21" t="s">
        <v>16</v>
      </c>
      <c r="H456" s="21" t="s">
        <v>17</v>
      </c>
      <c r="I456" s="67" t="s">
        <v>18</v>
      </c>
      <c r="J456" s="21" t="s">
        <v>19</v>
      </c>
      <c r="K456" s="21" t="s">
        <v>20</v>
      </c>
      <c r="L456" s="21" t="s">
        <v>21</v>
      </c>
      <c r="M456" s="21" t="s">
        <v>22</v>
      </c>
      <c r="N456" s="21" t="s">
        <v>23</v>
      </c>
      <c r="O456" s="21" t="s">
        <v>24</v>
      </c>
      <c r="P456" s="21" t="s">
        <v>25</v>
      </c>
      <c r="Q456" s="21" t="s">
        <v>26</v>
      </c>
    </row>
    <row r="457" spans="1:17" x14ac:dyDescent="0.25">
      <c r="A457" s="21">
        <v>1</v>
      </c>
      <c r="B457" s="21">
        <v>2</v>
      </c>
      <c r="C457" s="21">
        <v>3</v>
      </c>
      <c r="D457" s="68">
        <v>4</v>
      </c>
      <c r="E457" s="69"/>
      <c r="F457" s="21">
        <v>5</v>
      </c>
      <c r="G457" s="21">
        <v>6</v>
      </c>
      <c r="H457" s="21">
        <v>7</v>
      </c>
      <c r="I457" s="21">
        <v>8</v>
      </c>
      <c r="J457" s="21">
        <v>9</v>
      </c>
      <c r="K457" s="21">
        <v>10</v>
      </c>
      <c r="L457" s="21">
        <v>11</v>
      </c>
      <c r="M457" s="21">
        <v>12</v>
      </c>
      <c r="N457" s="21">
        <v>13</v>
      </c>
      <c r="O457" s="21">
        <v>14</v>
      </c>
      <c r="P457" s="21">
        <v>15</v>
      </c>
      <c r="Q457" s="21">
        <v>16</v>
      </c>
    </row>
    <row r="458" spans="1:17" x14ac:dyDescent="0.25">
      <c r="A458" s="55"/>
      <c r="B458" s="55"/>
      <c r="C458" s="71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</row>
    <row r="459" spans="1:17" x14ac:dyDescent="0.25">
      <c r="A459" s="55"/>
      <c r="B459" s="71" t="s">
        <v>27</v>
      </c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</row>
    <row r="460" spans="1:17" x14ac:dyDescent="0.25">
      <c r="A460" s="21" t="s">
        <v>28</v>
      </c>
      <c r="B460" s="72" t="s">
        <v>29</v>
      </c>
      <c r="C460" s="73" t="s">
        <v>30</v>
      </c>
      <c r="D460" s="74" t="s">
        <v>31</v>
      </c>
      <c r="E460" s="74" t="s">
        <v>32</v>
      </c>
      <c r="F460" s="12">
        <v>7.23</v>
      </c>
      <c r="G460" s="12">
        <v>6.67</v>
      </c>
      <c r="H460" s="12">
        <v>39.54</v>
      </c>
      <c r="I460" s="12">
        <v>246.87</v>
      </c>
      <c r="J460" s="12">
        <v>0.1</v>
      </c>
      <c r="K460" s="12">
        <v>0.28000000000000003</v>
      </c>
      <c r="L460" s="12">
        <v>0.01</v>
      </c>
      <c r="M460" s="12">
        <v>0.72</v>
      </c>
      <c r="N460" s="12">
        <v>117.05</v>
      </c>
      <c r="O460" s="12">
        <v>191.58</v>
      </c>
      <c r="P460" s="12">
        <v>42.87</v>
      </c>
      <c r="Q460" s="12">
        <v>0.79</v>
      </c>
    </row>
    <row r="461" spans="1:17" x14ac:dyDescent="0.25">
      <c r="A461" s="21"/>
      <c r="B461" s="72"/>
      <c r="C461" s="73" t="s">
        <v>33</v>
      </c>
      <c r="D461" s="74"/>
      <c r="E461" s="74"/>
      <c r="F461" s="12">
        <v>8.99</v>
      </c>
      <c r="G461" s="12">
        <v>8.3000000000000007</v>
      </c>
      <c r="H461" s="12">
        <v>49.18</v>
      </c>
      <c r="I461" s="12">
        <v>307.08</v>
      </c>
      <c r="J461" s="12">
        <v>0.12</v>
      </c>
      <c r="K461" s="12">
        <v>0.35</v>
      </c>
      <c r="L461" s="12">
        <v>0.01</v>
      </c>
      <c r="M461" s="12">
        <v>0.9</v>
      </c>
      <c r="N461" s="12">
        <v>145.6</v>
      </c>
      <c r="O461" s="12">
        <v>238.31</v>
      </c>
      <c r="P461" s="12">
        <v>53.33</v>
      </c>
      <c r="Q461" s="12">
        <v>0.98</v>
      </c>
    </row>
    <row r="462" spans="1:17" x14ac:dyDescent="0.25">
      <c r="A462" s="21" t="s">
        <v>42</v>
      </c>
      <c r="B462" s="21" t="s">
        <v>135</v>
      </c>
      <c r="C462" s="40" t="s">
        <v>163</v>
      </c>
      <c r="D462" s="20">
        <v>200</v>
      </c>
      <c r="E462" s="20">
        <v>200</v>
      </c>
      <c r="F462" s="21">
        <v>1.36</v>
      </c>
      <c r="G462" s="21">
        <v>0</v>
      </c>
      <c r="H462" s="21">
        <v>29.02</v>
      </c>
      <c r="I462" s="21">
        <v>116.19</v>
      </c>
      <c r="J462" s="21">
        <v>0</v>
      </c>
      <c r="K462" s="21">
        <v>0</v>
      </c>
      <c r="L462" s="21">
        <v>0</v>
      </c>
      <c r="M462" s="21">
        <v>0</v>
      </c>
      <c r="N462" s="21">
        <v>0.68</v>
      </c>
      <c r="O462" s="21">
        <v>0</v>
      </c>
      <c r="P462" s="21">
        <v>0</v>
      </c>
      <c r="Q462" s="21">
        <v>0.1</v>
      </c>
    </row>
    <row r="463" spans="1:17" x14ac:dyDescent="0.25">
      <c r="A463" s="5">
        <v>3</v>
      </c>
      <c r="B463" s="3"/>
      <c r="C463" s="3" t="s">
        <v>36</v>
      </c>
      <c r="D463" s="13">
        <v>100</v>
      </c>
      <c r="E463" s="13">
        <v>100</v>
      </c>
      <c r="F463" s="5">
        <v>0.4</v>
      </c>
      <c r="G463" s="5">
        <v>0.4</v>
      </c>
      <c r="H463" s="5">
        <v>9.8000000000000007</v>
      </c>
      <c r="I463" s="5">
        <v>47</v>
      </c>
      <c r="J463" s="5">
        <v>0.03</v>
      </c>
      <c r="K463" s="5">
        <v>10</v>
      </c>
      <c r="L463" s="5">
        <v>0</v>
      </c>
      <c r="M463" s="5">
        <v>0</v>
      </c>
      <c r="N463" s="5">
        <v>16</v>
      </c>
      <c r="O463" s="5">
        <v>11</v>
      </c>
      <c r="P463" s="5">
        <v>9</v>
      </c>
      <c r="Q463" s="5">
        <v>2.2000000000000002</v>
      </c>
    </row>
    <row r="464" spans="1:17" x14ac:dyDescent="0.25">
      <c r="A464" s="5" t="s">
        <v>50</v>
      </c>
      <c r="B464" s="3" t="s">
        <v>85</v>
      </c>
      <c r="C464" s="3" t="s">
        <v>86</v>
      </c>
      <c r="D464" s="13">
        <v>20</v>
      </c>
      <c r="E464" s="13">
        <v>20</v>
      </c>
      <c r="F464" s="5">
        <v>4.6399999999999997</v>
      </c>
      <c r="G464" s="5">
        <v>5.9</v>
      </c>
      <c r="H464" s="5">
        <v>0</v>
      </c>
      <c r="I464" s="5">
        <v>72.8</v>
      </c>
      <c r="J464" s="5">
        <v>0.01</v>
      </c>
      <c r="K464" s="5">
        <v>0.32</v>
      </c>
      <c r="L464" s="5">
        <v>0.05</v>
      </c>
      <c r="M464" s="5">
        <v>0.08</v>
      </c>
      <c r="N464" s="5">
        <v>200</v>
      </c>
      <c r="O464" s="5">
        <v>108</v>
      </c>
      <c r="P464" s="5">
        <v>10</v>
      </c>
      <c r="Q464" s="5">
        <v>0.22</v>
      </c>
    </row>
    <row r="465" spans="1:17" x14ac:dyDescent="0.25">
      <c r="A465" s="5" t="s">
        <v>64</v>
      </c>
      <c r="B465" s="3"/>
      <c r="C465" s="3" t="s">
        <v>37</v>
      </c>
      <c r="D465" s="7">
        <v>25</v>
      </c>
      <c r="E465" s="7">
        <v>25</v>
      </c>
      <c r="F465" s="8">
        <v>1.97</v>
      </c>
      <c r="G465" s="8">
        <v>0.2</v>
      </c>
      <c r="H465" s="8">
        <v>13.3</v>
      </c>
      <c r="I465" s="8">
        <v>64.7</v>
      </c>
      <c r="J465" s="8">
        <v>0.03</v>
      </c>
      <c r="K465" s="8">
        <v>0</v>
      </c>
      <c r="L465" s="8">
        <v>0</v>
      </c>
      <c r="M465" s="8">
        <v>0</v>
      </c>
      <c r="N465" s="8">
        <v>5</v>
      </c>
      <c r="O465" s="8">
        <v>16</v>
      </c>
      <c r="P465" s="8">
        <v>3.5</v>
      </c>
      <c r="Q465" s="8">
        <v>0.3</v>
      </c>
    </row>
    <row r="466" spans="1:17" x14ac:dyDescent="0.25">
      <c r="A466" s="14" t="s">
        <v>76</v>
      </c>
      <c r="B466" s="15"/>
      <c r="C466" s="15" t="s">
        <v>38</v>
      </c>
      <c r="D466" s="16">
        <v>25</v>
      </c>
      <c r="E466" s="16">
        <v>25</v>
      </c>
      <c r="F466" s="17">
        <v>1.87</v>
      </c>
      <c r="G466" s="17">
        <v>0.27</v>
      </c>
      <c r="H466" s="17">
        <v>12.12</v>
      </c>
      <c r="I466" s="17">
        <v>59.5</v>
      </c>
      <c r="J466" s="17">
        <v>0.38</v>
      </c>
      <c r="K466" s="17">
        <v>0</v>
      </c>
      <c r="L466" s="17">
        <v>0</v>
      </c>
      <c r="M466" s="17">
        <v>0</v>
      </c>
      <c r="N466" s="17">
        <v>9.57</v>
      </c>
      <c r="O466" s="17">
        <v>44.2</v>
      </c>
      <c r="P466" s="17">
        <v>13.45</v>
      </c>
      <c r="Q466" s="17">
        <v>0.75</v>
      </c>
    </row>
    <row r="467" spans="1:17" x14ac:dyDescent="0.25">
      <c r="A467" s="109"/>
      <c r="B467" s="109"/>
      <c r="C467" s="110"/>
      <c r="D467" s="111">
        <v>575</v>
      </c>
      <c r="E467" s="111">
        <v>625</v>
      </c>
      <c r="F467" s="109"/>
      <c r="G467" s="109"/>
      <c r="H467" s="109"/>
      <c r="I467" s="109"/>
      <c r="J467" s="106"/>
      <c r="K467" s="106"/>
      <c r="L467" s="106"/>
      <c r="M467" s="106"/>
      <c r="N467" s="106"/>
      <c r="O467" s="106"/>
      <c r="P467" s="106"/>
      <c r="Q467" s="106"/>
    </row>
    <row r="468" spans="1:17" x14ac:dyDescent="0.25">
      <c r="A468" s="112"/>
      <c r="B468" s="113" t="s">
        <v>39</v>
      </c>
      <c r="C468" s="114"/>
      <c r="D468" s="112"/>
      <c r="E468" s="112"/>
      <c r="F468" s="112"/>
      <c r="G468" s="112"/>
      <c r="H468" s="112"/>
      <c r="I468" s="112"/>
      <c r="J468" s="115"/>
      <c r="K468" s="115"/>
      <c r="L468" s="115"/>
      <c r="M468" s="115"/>
      <c r="N468" s="115"/>
      <c r="O468" s="115"/>
      <c r="P468" s="115"/>
      <c r="Q468" s="115"/>
    </row>
    <row r="469" spans="1:17" x14ac:dyDescent="0.25">
      <c r="A469" s="21" t="s">
        <v>28</v>
      </c>
      <c r="B469" s="78" t="s">
        <v>168</v>
      </c>
      <c r="C469" s="76" t="s">
        <v>66</v>
      </c>
      <c r="D469" s="45">
        <v>60</v>
      </c>
      <c r="E469" s="45">
        <v>100</v>
      </c>
      <c r="F469" s="8">
        <v>0.76</v>
      </c>
      <c r="G469" s="8">
        <v>6.8</v>
      </c>
      <c r="H469" s="8">
        <v>4.99</v>
      </c>
      <c r="I469" s="8">
        <v>77.56</v>
      </c>
      <c r="J469" s="8">
        <v>0.02</v>
      </c>
      <c r="K469" s="8">
        <v>1.41</v>
      </c>
      <c r="L469" s="8">
        <v>0.06</v>
      </c>
      <c r="M469" s="8">
        <v>2.72</v>
      </c>
      <c r="N469" s="8">
        <v>12.15</v>
      </c>
      <c r="O469" s="8">
        <v>19.010000000000002</v>
      </c>
      <c r="P469" s="8">
        <v>9.73</v>
      </c>
      <c r="Q469" s="8">
        <v>0.4</v>
      </c>
    </row>
    <row r="470" spans="1:17" x14ac:dyDescent="0.25">
      <c r="A470" s="21"/>
      <c r="B470" s="78"/>
      <c r="C470" s="76"/>
      <c r="D470" s="45"/>
      <c r="E470" s="45"/>
      <c r="F470" s="8">
        <v>1.26</v>
      </c>
      <c r="G470" s="8">
        <v>10.14</v>
      </c>
      <c r="H470" s="8">
        <v>8.32</v>
      </c>
      <c r="I470" s="8">
        <v>129.26</v>
      </c>
      <c r="J470" s="8">
        <v>0.04</v>
      </c>
      <c r="K470" s="8">
        <v>2.35</v>
      </c>
      <c r="L470" s="8">
        <v>0.1</v>
      </c>
      <c r="M470" s="8">
        <v>4.54</v>
      </c>
      <c r="N470" s="8">
        <v>20.25</v>
      </c>
      <c r="O470" s="8">
        <v>31.68</v>
      </c>
      <c r="P470" s="8">
        <v>16.21</v>
      </c>
      <c r="Q470" s="8">
        <v>0.66</v>
      </c>
    </row>
    <row r="471" spans="1:17" x14ac:dyDescent="0.25">
      <c r="A471" s="21" t="s">
        <v>42</v>
      </c>
      <c r="B471" s="93" t="s">
        <v>154</v>
      </c>
      <c r="C471" s="3" t="s">
        <v>213</v>
      </c>
      <c r="D471" s="13">
        <v>200</v>
      </c>
      <c r="E471" s="94">
        <v>250</v>
      </c>
      <c r="F471" s="5">
        <v>2.31</v>
      </c>
      <c r="G471" s="5">
        <v>4</v>
      </c>
      <c r="H471" s="5">
        <v>10.42</v>
      </c>
      <c r="I471" s="5">
        <v>86.92</v>
      </c>
      <c r="J471" s="5">
        <v>0.04</v>
      </c>
      <c r="K471" s="5">
        <v>3.3</v>
      </c>
      <c r="L471" s="5">
        <v>0.01</v>
      </c>
      <c r="M471" s="5">
        <v>0.25</v>
      </c>
      <c r="N471" s="5">
        <v>51.74</v>
      </c>
      <c r="O471" s="5">
        <v>51.4</v>
      </c>
      <c r="P471" s="5">
        <v>17.260000000000002</v>
      </c>
      <c r="Q471" s="5">
        <v>0.52</v>
      </c>
    </row>
    <row r="472" spans="1:17" x14ac:dyDescent="0.25">
      <c r="A472" s="21"/>
      <c r="B472" s="93"/>
      <c r="C472" s="3"/>
      <c r="D472" s="13"/>
      <c r="E472" s="13"/>
      <c r="F472" s="5">
        <v>2.89</v>
      </c>
      <c r="G472" s="5">
        <v>5</v>
      </c>
      <c r="H472" s="5">
        <v>13.03</v>
      </c>
      <c r="I472" s="5">
        <v>108.65</v>
      </c>
      <c r="J472" s="5">
        <v>0.05</v>
      </c>
      <c r="K472" s="5">
        <v>4.13</v>
      </c>
      <c r="L472" s="5">
        <v>0.01</v>
      </c>
      <c r="M472" s="5">
        <v>0.31</v>
      </c>
      <c r="N472" s="5">
        <v>64.67</v>
      </c>
      <c r="O472" s="5">
        <v>64.25</v>
      </c>
      <c r="P472" s="5">
        <v>21.58</v>
      </c>
      <c r="Q472" s="5">
        <v>0.65</v>
      </c>
    </row>
    <row r="473" spans="1:17" x14ac:dyDescent="0.25">
      <c r="A473" s="21" t="s">
        <v>46</v>
      </c>
      <c r="B473" s="3" t="s">
        <v>158</v>
      </c>
      <c r="C473" s="3" t="s">
        <v>159</v>
      </c>
      <c r="D473" s="13">
        <v>105</v>
      </c>
      <c r="E473" s="13">
        <v>125</v>
      </c>
      <c r="F473" s="5">
        <v>11.21</v>
      </c>
      <c r="G473" s="5">
        <v>11.16</v>
      </c>
      <c r="H473" s="5">
        <v>6.03</v>
      </c>
      <c r="I473" s="5">
        <v>185.59</v>
      </c>
      <c r="J473" s="5">
        <v>0.06</v>
      </c>
      <c r="K473" s="5">
        <v>0.14000000000000001</v>
      </c>
      <c r="L473" s="5">
        <v>0</v>
      </c>
      <c r="M473" s="5">
        <v>0.68</v>
      </c>
      <c r="N473" s="5">
        <v>28.91</v>
      </c>
      <c r="O473" s="5">
        <v>117.66</v>
      </c>
      <c r="P473" s="5">
        <v>22.35</v>
      </c>
      <c r="Q473" s="5">
        <v>0.98</v>
      </c>
    </row>
    <row r="474" spans="1:17" x14ac:dyDescent="0.25">
      <c r="A474" s="21"/>
      <c r="B474" s="93"/>
      <c r="C474" s="3" t="s">
        <v>49</v>
      </c>
      <c r="D474" s="13"/>
      <c r="E474" s="13"/>
      <c r="F474" s="5">
        <v>13.35</v>
      </c>
      <c r="G474" s="5">
        <v>14.65</v>
      </c>
      <c r="H474" s="5">
        <v>7.18</v>
      </c>
      <c r="I474" s="5">
        <v>220.94</v>
      </c>
      <c r="J474" s="5">
        <v>0.08</v>
      </c>
      <c r="K474" s="5">
        <v>0.16</v>
      </c>
      <c r="L474" s="5">
        <v>0</v>
      </c>
      <c r="M474" s="5">
        <v>0.81</v>
      </c>
      <c r="N474" s="5">
        <v>34.409999999999997</v>
      </c>
      <c r="O474" s="5">
        <v>140.08000000000001</v>
      </c>
      <c r="P474" s="5">
        <v>26.61</v>
      </c>
      <c r="Q474" s="5">
        <v>1.1599999999999999</v>
      </c>
    </row>
    <row r="475" spans="1:17" x14ac:dyDescent="0.25">
      <c r="A475" s="21" t="s">
        <v>50</v>
      </c>
      <c r="B475" s="93" t="s">
        <v>130</v>
      </c>
      <c r="C475" s="3" t="s">
        <v>214</v>
      </c>
      <c r="D475" s="20">
        <v>150</v>
      </c>
      <c r="E475" s="20">
        <v>180</v>
      </c>
      <c r="F475" s="21">
        <v>5.52</v>
      </c>
      <c r="G475" s="21">
        <v>5.3</v>
      </c>
      <c r="H475" s="21">
        <v>35.33</v>
      </c>
      <c r="I475" s="21">
        <v>211.1</v>
      </c>
      <c r="J475" s="21">
        <v>0.08</v>
      </c>
      <c r="K475" s="21">
        <v>0.05</v>
      </c>
      <c r="L475" s="21">
        <v>0</v>
      </c>
      <c r="M475" s="21">
        <v>0.99</v>
      </c>
      <c r="N475" s="21">
        <v>11.39</v>
      </c>
      <c r="O475" s="21">
        <v>47.15</v>
      </c>
      <c r="P475" s="21">
        <v>17.36</v>
      </c>
      <c r="Q475" s="21">
        <v>0.92</v>
      </c>
    </row>
    <row r="476" spans="1:17" x14ac:dyDescent="0.25">
      <c r="A476" s="21"/>
      <c r="B476" s="93"/>
      <c r="C476" s="3"/>
      <c r="D476" s="20"/>
      <c r="E476" s="20"/>
      <c r="F476" s="21">
        <v>6.62</v>
      </c>
      <c r="G476" s="21">
        <v>6.35</v>
      </c>
      <c r="H476" s="21">
        <v>42.39</v>
      </c>
      <c r="I476" s="21">
        <v>253.31</v>
      </c>
      <c r="J476" s="21">
        <v>0.09</v>
      </c>
      <c r="K476" s="21">
        <v>0.05</v>
      </c>
      <c r="L476" s="21">
        <v>0</v>
      </c>
      <c r="M476" s="21">
        <v>1.19</v>
      </c>
      <c r="N476" s="21">
        <v>13.66</v>
      </c>
      <c r="O476" s="21">
        <v>56.57</v>
      </c>
      <c r="P476" s="21">
        <v>20.83</v>
      </c>
      <c r="Q476" s="21">
        <v>1.1000000000000001</v>
      </c>
    </row>
    <row r="477" spans="1:17" x14ac:dyDescent="0.25">
      <c r="A477" s="21" t="s">
        <v>64</v>
      </c>
      <c r="B477" s="12" t="s">
        <v>149</v>
      </c>
      <c r="C477" s="73" t="s">
        <v>150</v>
      </c>
      <c r="D477" s="74">
        <v>200</v>
      </c>
      <c r="E477" s="74">
        <v>200</v>
      </c>
      <c r="F477" s="8">
        <v>0.11</v>
      </c>
      <c r="G477" s="8">
        <v>0</v>
      </c>
      <c r="H477" s="8">
        <v>21.07</v>
      </c>
      <c r="I477" s="8">
        <v>84.69</v>
      </c>
      <c r="J477" s="8">
        <v>0</v>
      </c>
      <c r="K477" s="8">
        <v>0.75</v>
      </c>
      <c r="L477" s="8">
        <v>0</v>
      </c>
      <c r="M477" s="8">
        <v>0.2</v>
      </c>
      <c r="N477" s="8">
        <v>2.66</v>
      </c>
      <c r="O477" s="8">
        <v>1.72</v>
      </c>
      <c r="P477" s="8">
        <v>1.2</v>
      </c>
      <c r="Q477" s="8">
        <v>0.15</v>
      </c>
    </row>
    <row r="478" spans="1:17" x14ac:dyDescent="0.25">
      <c r="A478" s="21" t="s">
        <v>76</v>
      </c>
      <c r="B478" s="3"/>
      <c r="C478" s="3" t="s">
        <v>55</v>
      </c>
      <c r="D478" s="13">
        <v>25</v>
      </c>
      <c r="E478" s="13">
        <v>50</v>
      </c>
      <c r="F478" s="8">
        <v>1.97</v>
      </c>
      <c r="G478" s="8">
        <v>0.2</v>
      </c>
      <c r="H478" s="8">
        <v>13.3</v>
      </c>
      <c r="I478" s="8">
        <v>64.7</v>
      </c>
      <c r="J478" s="8">
        <v>0.03</v>
      </c>
      <c r="K478" s="8">
        <v>0</v>
      </c>
      <c r="L478" s="8">
        <v>0</v>
      </c>
      <c r="M478" s="8">
        <v>0</v>
      </c>
      <c r="N478" s="8">
        <v>5</v>
      </c>
      <c r="O478" s="8">
        <v>16</v>
      </c>
      <c r="P478" s="8">
        <v>3.5</v>
      </c>
      <c r="Q478" s="8">
        <v>0.3</v>
      </c>
    </row>
    <row r="479" spans="1:17" x14ac:dyDescent="0.25">
      <c r="A479" s="21"/>
      <c r="B479" s="3"/>
      <c r="C479" s="3"/>
      <c r="D479" s="7"/>
      <c r="E479" s="7"/>
      <c r="F479" s="8">
        <v>3.94</v>
      </c>
      <c r="G479" s="8">
        <v>0.4</v>
      </c>
      <c r="H479" s="8">
        <v>26.6</v>
      </c>
      <c r="I479" s="8">
        <v>129.4</v>
      </c>
      <c r="J479" s="8">
        <v>0.06</v>
      </c>
      <c r="K479" s="8">
        <v>0</v>
      </c>
      <c r="L479" s="8">
        <v>0</v>
      </c>
      <c r="M479" s="8">
        <v>0</v>
      </c>
      <c r="N479" s="8">
        <v>11.5</v>
      </c>
      <c r="O479" s="8">
        <v>42.32</v>
      </c>
      <c r="P479" s="8">
        <v>19.16</v>
      </c>
      <c r="Q479" s="8">
        <v>0.74</v>
      </c>
    </row>
    <row r="480" spans="1:17" x14ac:dyDescent="0.25">
      <c r="A480" s="21" t="s">
        <v>77</v>
      </c>
      <c r="B480" s="3"/>
      <c r="C480" s="15" t="s">
        <v>38</v>
      </c>
      <c r="D480" s="16">
        <v>25</v>
      </c>
      <c r="E480" s="16">
        <v>25</v>
      </c>
      <c r="F480" s="17">
        <v>1.87</v>
      </c>
      <c r="G480" s="17">
        <v>0.27</v>
      </c>
      <c r="H480" s="17">
        <v>12.12</v>
      </c>
      <c r="I480" s="17">
        <v>59.5</v>
      </c>
      <c r="J480" s="17">
        <v>0.38</v>
      </c>
      <c r="K480" s="17">
        <v>0</v>
      </c>
      <c r="L480" s="17">
        <v>0</v>
      </c>
      <c r="M480" s="17">
        <v>0</v>
      </c>
      <c r="N480" s="17">
        <v>9.57</v>
      </c>
      <c r="O480" s="17">
        <v>44.2</v>
      </c>
      <c r="P480" s="17">
        <v>13.45</v>
      </c>
      <c r="Q480" s="17">
        <v>0.75</v>
      </c>
    </row>
    <row r="481" spans="1:17" x14ac:dyDescent="0.25">
      <c r="A481" s="21"/>
      <c r="B481" s="21"/>
      <c r="C481" s="40"/>
      <c r="D481" s="20">
        <v>765</v>
      </c>
      <c r="E481" s="20">
        <v>930</v>
      </c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</row>
    <row r="482" spans="1:17" x14ac:dyDescent="0.25">
      <c r="A482" s="21"/>
      <c r="B482" s="21"/>
      <c r="C482" s="85" t="s">
        <v>56</v>
      </c>
      <c r="D482" s="21"/>
      <c r="E482" s="21"/>
      <c r="F482" s="80">
        <f>F460+F462+F463+F465+F466+F469+F471+F473+F475+F477+F478+F480+F464</f>
        <v>41.22</v>
      </c>
      <c r="G482" s="80">
        <f t="shared" ref="G482:Q482" si="28">G460+G462+G463+G465+G466+G469+G471+G473+G475+G477+G478+G480+G464</f>
        <v>41.17</v>
      </c>
      <c r="H482" s="80">
        <f t="shared" si="28"/>
        <v>207.04000000000002</v>
      </c>
      <c r="I482" s="80">
        <f t="shared" si="28"/>
        <v>1377.12</v>
      </c>
      <c r="J482" s="80">
        <f t="shared" si="28"/>
        <v>1.1600000000000001</v>
      </c>
      <c r="K482" s="80">
        <f t="shared" si="28"/>
        <v>16.25</v>
      </c>
      <c r="L482" s="80">
        <f t="shared" si="28"/>
        <v>0.13</v>
      </c>
      <c r="M482" s="80">
        <f t="shared" si="28"/>
        <v>5.6400000000000006</v>
      </c>
      <c r="N482" s="80">
        <f t="shared" si="28"/>
        <v>469.71999999999997</v>
      </c>
      <c r="O482" s="80">
        <f t="shared" si="28"/>
        <v>667.92000000000007</v>
      </c>
      <c r="P482" s="80">
        <f t="shared" si="28"/>
        <v>163.66999999999996</v>
      </c>
      <c r="Q482" s="80">
        <f t="shared" si="28"/>
        <v>8.3800000000000008</v>
      </c>
    </row>
    <row r="483" spans="1:17" x14ac:dyDescent="0.25">
      <c r="A483" s="70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</row>
    <row r="484" spans="1:17" x14ac:dyDescent="0.25">
      <c r="A484" s="63"/>
      <c r="B484" s="76"/>
      <c r="C484" s="79" t="s">
        <v>57</v>
      </c>
      <c r="D484" s="76"/>
      <c r="E484" s="76"/>
      <c r="F484" s="97">
        <f>F461+F462+F463+F465+F466+F470+F472+F474+F476+F477+F479+F480+F464</f>
        <v>49.269999999999989</v>
      </c>
      <c r="G484" s="97">
        <f t="shared" ref="G484:Q484" si="29">G461+G462+G463+G465+G466+G470+G472+G474+G476+G477+G479+G480+G464</f>
        <v>51.88</v>
      </c>
      <c r="H484" s="97">
        <f t="shared" si="29"/>
        <v>244.13000000000002</v>
      </c>
      <c r="I484" s="97">
        <f t="shared" si="29"/>
        <v>1653.02</v>
      </c>
      <c r="J484" s="97">
        <f t="shared" si="29"/>
        <v>1.2700000000000002</v>
      </c>
      <c r="K484" s="97">
        <f t="shared" si="29"/>
        <v>18.11</v>
      </c>
      <c r="L484" s="97">
        <f t="shared" si="29"/>
        <v>0.16999999999999998</v>
      </c>
      <c r="M484" s="97">
        <f t="shared" si="29"/>
        <v>8.0299999999999994</v>
      </c>
      <c r="N484" s="97">
        <f t="shared" si="29"/>
        <v>533.56999999999994</v>
      </c>
      <c r="O484" s="97">
        <f t="shared" si="29"/>
        <v>798.33000000000015</v>
      </c>
      <c r="P484" s="97">
        <f t="shared" si="29"/>
        <v>208.31999999999996</v>
      </c>
      <c r="Q484" s="97">
        <f t="shared" si="29"/>
        <v>9.7600000000000016</v>
      </c>
    </row>
    <row r="485" spans="1:17" x14ac:dyDescent="0.25">
      <c r="A485" s="87"/>
      <c r="B485" s="87"/>
      <c r="C485" s="88"/>
      <c r="D485" s="87"/>
      <c r="E485" s="87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</row>
    <row r="486" spans="1:17" x14ac:dyDescent="0.25">
      <c r="A486" s="87"/>
      <c r="B486" s="87"/>
      <c r="C486" s="88"/>
      <c r="D486" s="87"/>
      <c r="E486" s="87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>
        <v>16</v>
      </c>
    </row>
    <row r="487" spans="1:17" x14ac:dyDescent="0.25">
      <c r="A487" s="55"/>
      <c r="B487" s="55"/>
      <c r="C487" s="55"/>
      <c r="D487" s="55" t="s">
        <v>218</v>
      </c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</row>
    <row r="488" spans="1:17" ht="15.75" x14ac:dyDescent="0.25">
      <c r="A488" s="55"/>
      <c r="B488" s="117" t="s">
        <v>219</v>
      </c>
      <c r="C488" s="117" t="s">
        <v>220</v>
      </c>
      <c r="D488" s="118" t="s">
        <v>7</v>
      </c>
      <c r="E488" s="118"/>
      <c r="F488" s="62"/>
      <c r="G488" s="63"/>
      <c r="H488" s="59" t="s">
        <v>8</v>
      </c>
      <c r="I488" s="64"/>
      <c r="J488" s="62" t="s">
        <v>9</v>
      </c>
      <c r="K488" s="62"/>
      <c r="L488" s="63"/>
      <c r="M488" s="65" t="s">
        <v>10</v>
      </c>
      <c r="N488" s="62"/>
      <c r="O488" s="62"/>
      <c r="P488" s="63"/>
    </row>
    <row r="489" spans="1:17" x14ac:dyDescent="0.25">
      <c r="A489" s="55"/>
      <c r="B489" s="67"/>
      <c r="C489" s="67"/>
      <c r="D489" s="69" t="s">
        <v>15</v>
      </c>
      <c r="E489" s="21" t="s">
        <v>16</v>
      </c>
      <c r="F489" s="21" t="s">
        <v>17</v>
      </c>
      <c r="G489" s="67" t="s">
        <v>18</v>
      </c>
      <c r="H489" s="21" t="s">
        <v>19</v>
      </c>
      <c r="I489" s="21" t="s">
        <v>20</v>
      </c>
      <c r="J489" s="21" t="s">
        <v>21</v>
      </c>
      <c r="K489" s="21" t="s">
        <v>22</v>
      </c>
      <c r="L489" s="21" t="s">
        <v>23</v>
      </c>
      <c r="M489" s="21" t="s">
        <v>24</v>
      </c>
      <c r="N489" s="21" t="s">
        <v>25</v>
      </c>
      <c r="O489" s="21" t="s">
        <v>26</v>
      </c>
      <c r="P489" s="70"/>
    </row>
    <row r="490" spans="1:17" x14ac:dyDescent="0.25">
      <c r="A490" s="55"/>
      <c r="B490" s="66"/>
      <c r="C490" s="66"/>
      <c r="D490" s="60">
        <v>5</v>
      </c>
      <c r="E490" s="58">
        <v>6</v>
      </c>
      <c r="F490" s="58">
        <v>7</v>
      </c>
      <c r="G490" s="58">
        <v>8</v>
      </c>
      <c r="H490" s="58">
        <v>9</v>
      </c>
      <c r="I490" s="58">
        <v>10</v>
      </c>
      <c r="J490" s="58">
        <v>11</v>
      </c>
      <c r="K490" s="58">
        <v>12</v>
      </c>
      <c r="L490" s="58">
        <v>13</v>
      </c>
      <c r="M490" s="58">
        <v>14</v>
      </c>
      <c r="N490" s="58">
        <v>15</v>
      </c>
      <c r="O490" s="58">
        <v>16</v>
      </c>
      <c r="P490" s="70"/>
    </row>
    <row r="491" spans="1:17" x14ac:dyDescent="0.25">
      <c r="A491" s="55"/>
      <c r="B491" s="79" t="s">
        <v>1</v>
      </c>
      <c r="C491" s="86" t="s">
        <v>221</v>
      </c>
      <c r="D491" s="119">
        <v>35.11</v>
      </c>
      <c r="E491" s="98">
        <v>37.54</v>
      </c>
      <c r="F491" s="98">
        <v>180.74</v>
      </c>
      <c r="G491" s="98">
        <v>1215.07</v>
      </c>
      <c r="H491" s="98">
        <v>1.1299999999999999</v>
      </c>
      <c r="I491" s="98">
        <v>46.33</v>
      </c>
      <c r="J491" s="98">
        <v>0.18</v>
      </c>
      <c r="K491" s="98">
        <v>4.8899999999999997</v>
      </c>
      <c r="L491" s="98">
        <v>302.35000000000002</v>
      </c>
      <c r="M491" s="98">
        <v>573.39</v>
      </c>
      <c r="N491" s="98">
        <v>173.71</v>
      </c>
      <c r="O491" s="98">
        <v>9.34</v>
      </c>
      <c r="P491" s="120"/>
    </row>
    <row r="492" spans="1:17" x14ac:dyDescent="0.25">
      <c r="A492" s="55"/>
      <c r="B492" s="79" t="s">
        <v>59</v>
      </c>
      <c r="C492" s="86" t="s">
        <v>221</v>
      </c>
      <c r="D492" s="119">
        <v>48.69</v>
      </c>
      <c r="E492" s="98">
        <v>58.66</v>
      </c>
      <c r="F492" s="98">
        <v>166.19</v>
      </c>
      <c r="G492" s="98">
        <v>1400.5</v>
      </c>
      <c r="H492" s="98">
        <v>1.2</v>
      </c>
      <c r="I492" s="98">
        <v>18.579999999999998</v>
      </c>
      <c r="J492" s="98">
        <v>0.36</v>
      </c>
      <c r="K492" s="98">
        <v>8.17</v>
      </c>
      <c r="L492" s="98">
        <v>311.7</v>
      </c>
      <c r="M492" s="98">
        <v>589.07000000000005</v>
      </c>
      <c r="N492" s="98">
        <v>150.72999999999999</v>
      </c>
      <c r="O492" s="98">
        <v>11.22</v>
      </c>
      <c r="P492" s="121"/>
    </row>
    <row r="493" spans="1:17" x14ac:dyDescent="0.25">
      <c r="A493" s="55"/>
      <c r="B493" s="79" t="s">
        <v>222</v>
      </c>
      <c r="C493" s="86" t="s">
        <v>221</v>
      </c>
      <c r="D493" s="119">
        <v>48.79</v>
      </c>
      <c r="E493" s="98">
        <v>49.5</v>
      </c>
      <c r="F493" s="98">
        <v>229.27</v>
      </c>
      <c r="G493" s="98">
        <v>1565.23</v>
      </c>
      <c r="H493" s="98">
        <v>0.97</v>
      </c>
      <c r="I493" s="98">
        <v>57.22</v>
      </c>
      <c r="J493" s="98">
        <v>0.22</v>
      </c>
      <c r="K493" s="98">
        <v>5.99</v>
      </c>
      <c r="L493" s="98">
        <v>516.07000000000005</v>
      </c>
      <c r="M493" s="98">
        <v>706.04</v>
      </c>
      <c r="N493" s="98">
        <v>182.63</v>
      </c>
      <c r="O493" s="98">
        <v>9.82</v>
      </c>
      <c r="P493" s="121"/>
    </row>
    <row r="494" spans="1:17" x14ac:dyDescent="0.25">
      <c r="A494" s="55"/>
      <c r="B494" s="122" t="s">
        <v>227</v>
      </c>
      <c r="C494" s="86" t="s">
        <v>221</v>
      </c>
      <c r="D494" s="119">
        <v>40.28</v>
      </c>
      <c r="E494" s="98">
        <v>39.619999999999997</v>
      </c>
      <c r="F494" s="98">
        <v>175.31</v>
      </c>
      <c r="G494" s="98">
        <v>1148.3499999999999</v>
      </c>
      <c r="H494" s="98">
        <v>1.36</v>
      </c>
      <c r="I494" s="98">
        <v>107.6</v>
      </c>
      <c r="J494" s="98">
        <v>0.11</v>
      </c>
      <c r="K494" s="98">
        <v>8.15</v>
      </c>
      <c r="L494" s="98">
        <v>573.59</v>
      </c>
      <c r="M494" s="98">
        <v>782.48</v>
      </c>
      <c r="N494" s="98">
        <v>223.83</v>
      </c>
      <c r="O494" s="98">
        <v>8.89</v>
      </c>
      <c r="P494" s="121"/>
    </row>
    <row r="495" spans="1:17" x14ac:dyDescent="0.25">
      <c r="A495" s="55"/>
      <c r="B495" s="122" t="s">
        <v>103</v>
      </c>
      <c r="C495" s="86" t="s">
        <v>221</v>
      </c>
      <c r="D495" s="119">
        <v>62.48</v>
      </c>
      <c r="E495" s="98">
        <v>48.34</v>
      </c>
      <c r="F495" s="98">
        <v>150.69999999999999</v>
      </c>
      <c r="G495" s="98">
        <v>1311.29</v>
      </c>
      <c r="H495" s="98">
        <v>0.85</v>
      </c>
      <c r="I495" s="98">
        <v>77.72</v>
      </c>
      <c r="J495" s="98">
        <v>0.18</v>
      </c>
      <c r="K495" s="98">
        <v>4.22</v>
      </c>
      <c r="L495" s="98">
        <v>626.70000000000005</v>
      </c>
      <c r="M495" s="98">
        <v>820.19</v>
      </c>
      <c r="N495" s="98">
        <v>180.43</v>
      </c>
      <c r="O495" s="98">
        <v>6.79</v>
      </c>
      <c r="P495" s="121"/>
    </row>
    <row r="496" spans="1:17" x14ac:dyDescent="0.25">
      <c r="A496" s="55"/>
      <c r="B496" s="122" t="s">
        <v>120</v>
      </c>
      <c r="C496" s="86" t="s">
        <v>221</v>
      </c>
      <c r="D496" s="119">
        <v>36.81</v>
      </c>
      <c r="E496" s="98">
        <v>30.92</v>
      </c>
      <c r="F496" s="98">
        <v>188.16</v>
      </c>
      <c r="G496" s="98">
        <v>1261.55</v>
      </c>
      <c r="H496" s="98">
        <v>1.1100000000000001</v>
      </c>
      <c r="I496" s="98">
        <v>30.57</v>
      </c>
      <c r="J496" s="98">
        <v>0.25</v>
      </c>
      <c r="K496" s="98">
        <v>5.74</v>
      </c>
      <c r="L496" s="98">
        <v>218.04</v>
      </c>
      <c r="M496" s="98">
        <v>488.19</v>
      </c>
      <c r="N496" s="98">
        <v>126.72</v>
      </c>
      <c r="O496" s="98">
        <v>9.76</v>
      </c>
      <c r="P496" s="121"/>
    </row>
    <row r="497" spans="1:16" x14ac:dyDescent="0.25">
      <c r="A497" s="55"/>
      <c r="B497" s="122" t="s">
        <v>228</v>
      </c>
      <c r="C497" s="86" t="s">
        <v>221</v>
      </c>
      <c r="D497" s="119">
        <v>37.51</v>
      </c>
      <c r="E497" s="98">
        <v>33.520000000000003</v>
      </c>
      <c r="F497" s="98">
        <v>200.37</v>
      </c>
      <c r="G497" s="98">
        <v>1266.92</v>
      </c>
      <c r="H497" s="98">
        <v>1.34</v>
      </c>
      <c r="I497" s="98">
        <v>25.08</v>
      </c>
      <c r="J497" s="98">
        <v>0.16</v>
      </c>
      <c r="K497" s="98">
        <v>4.57</v>
      </c>
      <c r="L497" s="98">
        <v>305.93</v>
      </c>
      <c r="M497" s="98">
        <v>690.57</v>
      </c>
      <c r="N497" s="98">
        <v>190.24</v>
      </c>
      <c r="O497" s="98">
        <v>14.42</v>
      </c>
      <c r="P497" s="121"/>
    </row>
    <row r="498" spans="1:16" x14ac:dyDescent="0.25">
      <c r="A498" s="55"/>
      <c r="B498" s="122" t="s">
        <v>146</v>
      </c>
      <c r="C498" s="86" t="s">
        <v>221</v>
      </c>
      <c r="D498" s="119">
        <v>41.46</v>
      </c>
      <c r="E498" s="98">
        <v>42.11</v>
      </c>
      <c r="F498" s="98">
        <v>203.88</v>
      </c>
      <c r="G498" s="98">
        <v>1285.6500000000001</v>
      </c>
      <c r="H498" s="98">
        <v>1.24</v>
      </c>
      <c r="I498" s="98">
        <v>27.59</v>
      </c>
      <c r="J498" s="98">
        <v>0.15</v>
      </c>
      <c r="K498" s="98">
        <v>10.47</v>
      </c>
      <c r="L498" s="98">
        <v>524.99</v>
      </c>
      <c r="M498" s="98">
        <v>673.63</v>
      </c>
      <c r="N498" s="98">
        <v>200.07</v>
      </c>
      <c r="O498" s="98">
        <v>10.07</v>
      </c>
      <c r="P498" s="121"/>
    </row>
    <row r="499" spans="1:16" x14ac:dyDescent="0.25">
      <c r="A499" s="55"/>
      <c r="B499" s="122" t="s">
        <v>173</v>
      </c>
      <c r="C499" s="86" t="s">
        <v>221</v>
      </c>
      <c r="D499" s="119">
        <v>47.68</v>
      </c>
      <c r="E499" s="98">
        <v>48.46</v>
      </c>
      <c r="F499" s="98">
        <v>236.93</v>
      </c>
      <c r="G499" s="98">
        <v>1577.01</v>
      </c>
      <c r="H499" s="98">
        <v>1.04</v>
      </c>
      <c r="I499" s="98">
        <v>31.41</v>
      </c>
      <c r="J499" s="98">
        <v>0.36</v>
      </c>
      <c r="K499" s="98">
        <v>7.63</v>
      </c>
      <c r="L499" s="98">
        <v>547.53</v>
      </c>
      <c r="M499" s="98">
        <v>785.85</v>
      </c>
      <c r="N499" s="98">
        <v>207.99</v>
      </c>
      <c r="O499" s="98">
        <v>13.45</v>
      </c>
      <c r="P499" s="121"/>
    </row>
    <row r="500" spans="1:16" x14ac:dyDescent="0.25">
      <c r="A500" s="55"/>
      <c r="B500" s="77" t="s">
        <v>162</v>
      </c>
      <c r="C500" s="86" t="s">
        <v>221</v>
      </c>
      <c r="D500" s="119">
        <v>44.39</v>
      </c>
      <c r="E500" s="98">
        <v>40.28</v>
      </c>
      <c r="F500" s="98">
        <v>206.28</v>
      </c>
      <c r="G500" s="98">
        <v>1375.15</v>
      </c>
      <c r="H500" s="98">
        <v>1.25</v>
      </c>
      <c r="I500" s="98">
        <v>17.809999999999999</v>
      </c>
      <c r="J500" s="98">
        <v>0.21</v>
      </c>
      <c r="K500" s="98">
        <v>4.41</v>
      </c>
      <c r="L500" s="98">
        <v>463.04</v>
      </c>
      <c r="M500" s="98">
        <v>689.41</v>
      </c>
      <c r="N500" s="98">
        <v>160.04</v>
      </c>
      <c r="O500" s="98">
        <v>13.9</v>
      </c>
      <c r="P500" s="121"/>
    </row>
    <row r="501" spans="1:16" x14ac:dyDescent="0.25">
      <c r="A501" s="55"/>
      <c r="B501" s="77" t="s">
        <v>165</v>
      </c>
      <c r="C501" s="86" t="s">
        <v>221</v>
      </c>
      <c r="D501" s="119">
        <v>48.79</v>
      </c>
      <c r="E501" s="98">
        <v>56.58</v>
      </c>
      <c r="F501" s="98">
        <v>147.25</v>
      </c>
      <c r="G501" s="98">
        <v>1304.05</v>
      </c>
      <c r="H501" s="98">
        <v>1.26</v>
      </c>
      <c r="I501" s="98">
        <v>48.59</v>
      </c>
      <c r="J501" s="98">
        <v>0.32</v>
      </c>
      <c r="K501" s="98">
        <v>5.89</v>
      </c>
      <c r="L501" s="98">
        <v>329.72</v>
      </c>
      <c r="M501" s="98">
        <v>627.05999999999995</v>
      </c>
      <c r="N501" s="98">
        <v>168.06</v>
      </c>
      <c r="O501" s="98">
        <v>9.43</v>
      </c>
      <c r="P501" s="121"/>
    </row>
    <row r="502" spans="1:16" x14ac:dyDescent="0.25">
      <c r="A502" s="55"/>
      <c r="B502" s="77" t="s">
        <v>175</v>
      </c>
      <c r="C502" s="86" t="s">
        <v>221</v>
      </c>
      <c r="D502" s="119">
        <v>37.549999999999997</v>
      </c>
      <c r="E502" s="98">
        <v>36.630000000000003</v>
      </c>
      <c r="F502" s="98">
        <v>197.53</v>
      </c>
      <c r="G502" s="98">
        <v>1280.9000000000001</v>
      </c>
      <c r="H502" s="98">
        <v>1.2</v>
      </c>
      <c r="I502" s="98">
        <v>75.86</v>
      </c>
      <c r="J502" s="98">
        <v>0.26</v>
      </c>
      <c r="K502" s="98">
        <v>7.55</v>
      </c>
      <c r="L502" s="98">
        <v>305.02999999999997</v>
      </c>
      <c r="M502" s="98">
        <v>635.39</v>
      </c>
      <c r="N502" s="98">
        <v>183.26</v>
      </c>
      <c r="O502" s="98">
        <v>10.85</v>
      </c>
      <c r="P502" s="121"/>
    </row>
    <row r="503" spans="1:16" x14ac:dyDescent="0.25">
      <c r="A503" s="55"/>
      <c r="B503" s="77" t="s">
        <v>179</v>
      </c>
      <c r="C503" s="86" t="s">
        <v>221</v>
      </c>
      <c r="D503" s="119">
        <v>39.36</v>
      </c>
      <c r="E503" s="98">
        <v>40.869999999999997</v>
      </c>
      <c r="F503" s="98">
        <v>175.75</v>
      </c>
      <c r="G503" s="98">
        <v>1160.08</v>
      </c>
      <c r="H503" s="98">
        <v>1.27</v>
      </c>
      <c r="I503" s="98">
        <v>44.1</v>
      </c>
      <c r="J503" s="98">
        <v>0.11</v>
      </c>
      <c r="K503" s="98">
        <v>5.82</v>
      </c>
      <c r="L503" s="98">
        <v>546.27</v>
      </c>
      <c r="M503" s="98">
        <v>869.89</v>
      </c>
      <c r="N503" s="98">
        <v>205.52</v>
      </c>
      <c r="O503" s="98">
        <v>10.92</v>
      </c>
      <c r="P503" s="121"/>
    </row>
    <row r="504" spans="1:16" x14ac:dyDescent="0.25">
      <c r="A504" s="55"/>
      <c r="B504" s="77" t="s">
        <v>186</v>
      </c>
      <c r="C504" s="86" t="s">
        <v>221</v>
      </c>
      <c r="D504" s="119">
        <v>38.42</v>
      </c>
      <c r="E504" s="98">
        <v>46.14</v>
      </c>
      <c r="F504" s="98">
        <v>186.31</v>
      </c>
      <c r="G504" s="98">
        <v>1326</v>
      </c>
      <c r="H504" s="98">
        <v>1.07</v>
      </c>
      <c r="I504" s="98">
        <v>24</v>
      </c>
      <c r="J504" s="98">
        <v>0.35</v>
      </c>
      <c r="K504" s="98">
        <v>3.02</v>
      </c>
      <c r="L504" s="98">
        <v>525.55999999999995</v>
      </c>
      <c r="M504" s="98">
        <v>599.74</v>
      </c>
      <c r="N504" s="98">
        <v>145.09</v>
      </c>
      <c r="O504" s="98">
        <v>8.76</v>
      </c>
      <c r="P504" s="121"/>
    </row>
    <row r="505" spans="1:16" x14ac:dyDescent="0.25">
      <c r="A505" s="55"/>
      <c r="B505" s="77" t="s">
        <v>215</v>
      </c>
      <c r="C505" s="86" t="s">
        <v>221</v>
      </c>
      <c r="D505" s="119">
        <v>41.22</v>
      </c>
      <c r="E505" s="98">
        <v>41.17</v>
      </c>
      <c r="F505" s="98">
        <v>207.04</v>
      </c>
      <c r="G505" s="98">
        <v>1377.12</v>
      </c>
      <c r="H505" s="98">
        <v>1.1599999999999999</v>
      </c>
      <c r="I505" s="98">
        <v>16.25</v>
      </c>
      <c r="J505" s="98">
        <v>0.13</v>
      </c>
      <c r="K505" s="98">
        <v>5.64</v>
      </c>
      <c r="L505" s="98">
        <v>469.72</v>
      </c>
      <c r="M505" s="98">
        <v>667.92</v>
      </c>
      <c r="N505" s="98">
        <v>163.66999999999999</v>
      </c>
      <c r="O505" s="98">
        <v>8.3800000000000008</v>
      </c>
      <c r="P505" s="121"/>
    </row>
    <row r="506" spans="1:16" x14ac:dyDescent="0.25">
      <c r="A506" s="55"/>
      <c r="B506" s="76"/>
      <c r="C506" s="122" t="s">
        <v>223</v>
      </c>
      <c r="D506" s="119">
        <f t="shared" ref="D506:O506" si="30">SUM(D491:D505)</f>
        <v>648.54</v>
      </c>
      <c r="E506" s="119">
        <f t="shared" si="30"/>
        <v>650.33999999999992</v>
      </c>
      <c r="F506" s="119">
        <f t="shared" si="30"/>
        <v>2851.7100000000005</v>
      </c>
      <c r="G506" s="119">
        <f>SUM(G491:G505)</f>
        <v>19854.87</v>
      </c>
      <c r="H506" s="119">
        <f t="shared" si="30"/>
        <v>17.449999999999996</v>
      </c>
      <c r="I506" s="119">
        <f t="shared" si="30"/>
        <v>648.71</v>
      </c>
      <c r="J506" s="119">
        <f t="shared" si="30"/>
        <v>3.3499999999999996</v>
      </c>
      <c r="K506" s="119">
        <f t="shared" si="30"/>
        <v>92.16</v>
      </c>
      <c r="L506" s="119">
        <f t="shared" si="30"/>
        <v>6566.2399999999989</v>
      </c>
      <c r="M506" s="119">
        <f t="shared" si="30"/>
        <v>10198.820000000002</v>
      </c>
      <c r="N506" s="119">
        <f t="shared" si="30"/>
        <v>2661.9900000000002</v>
      </c>
      <c r="O506" s="119">
        <f t="shared" si="30"/>
        <v>155.99999999999997</v>
      </c>
      <c r="P506" s="121"/>
    </row>
    <row r="507" spans="1:16" x14ac:dyDescent="0.25">
      <c r="A507" s="55"/>
      <c r="B507" s="76"/>
      <c r="C507" s="122" t="s">
        <v>224</v>
      </c>
      <c r="D507" s="69">
        <f>D506/15</f>
        <v>43.235999999999997</v>
      </c>
      <c r="E507" s="69">
        <f t="shared" ref="E507:O507" si="31">E506/15</f>
        <v>43.355999999999995</v>
      </c>
      <c r="F507" s="69">
        <f t="shared" si="31"/>
        <v>190.11400000000003</v>
      </c>
      <c r="G507" s="69">
        <f t="shared" si="31"/>
        <v>1323.6579999999999</v>
      </c>
      <c r="H507" s="69">
        <f t="shared" si="31"/>
        <v>1.1633333333333331</v>
      </c>
      <c r="I507" s="69">
        <f t="shared" si="31"/>
        <v>43.247333333333337</v>
      </c>
      <c r="J507" s="69">
        <f t="shared" si="31"/>
        <v>0.2233333333333333</v>
      </c>
      <c r="K507" s="69">
        <f t="shared" si="31"/>
        <v>6.1440000000000001</v>
      </c>
      <c r="L507" s="69">
        <f t="shared" si="31"/>
        <v>437.74933333333325</v>
      </c>
      <c r="M507" s="69">
        <f t="shared" si="31"/>
        <v>679.92133333333345</v>
      </c>
      <c r="N507" s="69">
        <f t="shared" si="31"/>
        <v>177.46600000000001</v>
      </c>
      <c r="O507" s="69">
        <f t="shared" si="31"/>
        <v>10.399999999999999</v>
      </c>
      <c r="P507" s="121"/>
    </row>
    <row r="508" spans="1:16" x14ac:dyDescent="0.25">
      <c r="A508" s="55"/>
      <c r="B508" s="76"/>
      <c r="C508" s="122" t="s">
        <v>225</v>
      </c>
      <c r="D508" s="123">
        <v>38.5</v>
      </c>
      <c r="E508" s="124">
        <v>39.5</v>
      </c>
      <c r="F508" s="124">
        <v>167.5</v>
      </c>
      <c r="G508" s="124">
        <v>1175</v>
      </c>
      <c r="H508" s="124">
        <v>0.6</v>
      </c>
      <c r="I508" s="124">
        <v>30</v>
      </c>
      <c r="J508" s="124">
        <v>350</v>
      </c>
      <c r="K508" s="124">
        <v>5</v>
      </c>
      <c r="L508" s="124">
        <v>550</v>
      </c>
      <c r="M508" s="124">
        <v>550</v>
      </c>
      <c r="N508" s="124">
        <v>125</v>
      </c>
      <c r="O508" s="124">
        <v>6</v>
      </c>
      <c r="P508" s="121"/>
    </row>
    <row r="509" spans="1:16" x14ac:dyDescent="0.25">
      <c r="A509" s="55"/>
      <c r="B509" s="76"/>
      <c r="C509" s="122" t="s">
        <v>226</v>
      </c>
      <c r="D509" s="69">
        <f>D507/D508%</f>
        <v>112.30129870129869</v>
      </c>
      <c r="E509" s="21">
        <f t="shared" ref="E509:O509" si="32">E507/E508%</f>
        <v>109.76202531645568</v>
      </c>
      <c r="F509" s="21">
        <f t="shared" si="32"/>
        <v>113.50089552238808</v>
      </c>
      <c r="G509" s="21">
        <f t="shared" si="32"/>
        <v>112.65174468085105</v>
      </c>
      <c r="H509" s="21">
        <f t="shared" si="32"/>
        <v>193.88888888888886</v>
      </c>
      <c r="I509" s="21">
        <f t="shared" si="32"/>
        <v>144.1577777777778</v>
      </c>
      <c r="J509" s="21">
        <f t="shared" si="32"/>
        <v>6.3809523809523802E-2</v>
      </c>
      <c r="K509" s="21">
        <f t="shared" si="32"/>
        <v>122.88</v>
      </c>
      <c r="L509" s="21">
        <f t="shared" si="32"/>
        <v>79.590787878787864</v>
      </c>
      <c r="M509" s="21">
        <f t="shared" si="32"/>
        <v>123.62206060606063</v>
      </c>
      <c r="N509" s="21">
        <f t="shared" si="32"/>
        <v>141.97280000000001</v>
      </c>
      <c r="O509" s="21">
        <f t="shared" si="32"/>
        <v>173.33333333333331</v>
      </c>
      <c r="P509" s="121"/>
    </row>
    <row r="510" spans="1:16" x14ac:dyDescent="0.25">
      <c r="A510" s="55"/>
      <c r="P510" s="121"/>
    </row>
    <row r="511" spans="1:16" x14ac:dyDescent="0.25">
      <c r="A511" s="55"/>
      <c r="B511" s="55" t="s">
        <v>229</v>
      </c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121"/>
    </row>
    <row r="512" spans="1:16" x14ac:dyDescent="0.25">
      <c r="A512" s="55"/>
      <c r="B512" s="55" t="s">
        <v>230</v>
      </c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121"/>
    </row>
    <row r="513" spans="1:17" x14ac:dyDescent="0.25">
      <c r="A513" s="55"/>
      <c r="B513" s="55" t="s">
        <v>231</v>
      </c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70"/>
    </row>
    <row r="514" spans="1:17" x14ac:dyDescent="0.25">
      <c r="A514" s="55"/>
      <c r="P514" s="125"/>
      <c r="Q514">
        <v>17</v>
      </c>
    </row>
    <row r="515" spans="1:17" x14ac:dyDescent="0.25">
      <c r="A515" s="55"/>
      <c r="P515" s="92"/>
    </row>
    <row r="516" spans="1:17" x14ac:dyDescent="0.25">
      <c r="B516" s="55"/>
      <c r="C516" s="55"/>
      <c r="D516" s="55" t="s">
        <v>232</v>
      </c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</row>
    <row r="517" spans="1:17" ht="15.75" x14ac:dyDescent="0.25">
      <c r="B517" s="117" t="s">
        <v>219</v>
      </c>
      <c r="C517" s="117" t="s">
        <v>220</v>
      </c>
      <c r="D517" s="118" t="s">
        <v>7</v>
      </c>
      <c r="E517" s="118"/>
      <c r="F517" s="62"/>
      <c r="G517" s="63"/>
      <c r="H517" s="59" t="s">
        <v>8</v>
      </c>
      <c r="I517" s="64"/>
      <c r="J517" s="62" t="s">
        <v>9</v>
      </c>
      <c r="K517" s="62"/>
      <c r="L517" s="63"/>
      <c r="M517" s="65" t="s">
        <v>10</v>
      </c>
      <c r="N517" s="62"/>
      <c r="O517" s="62"/>
      <c r="P517" s="63"/>
    </row>
    <row r="518" spans="1:17" x14ac:dyDescent="0.25">
      <c r="B518" s="67"/>
      <c r="C518" s="67"/>
      <c r="D518" s="69" t="s">
        <v>15</v>
      </c>
      <c r="E518" s="21" t="s">
        <v>16</v>
      </c>
      <c r="F518" s="21" t="s">
        <v>17</v>
      </c>
      <c r="G518" s="67" t="s">
        <v>18</v>
      </c>
      <c r="H518" s="21" t="s">
        <v>19</v>
      </c>
      <c r="I518" s="21" t="s">
        <v>20</v>
      </c>
      <c r="J518" s="21" t="s">
        <v>21</v>
      </c>
      <c r="K518" s="21" t="s">
        <v>22</v>
      </c>
      <c r="L518" s="21" t="s">
        <v>23</v>
      </c>
      <c r="M518" s="21" t="s">
        <v>24</v>
      </c>
      <c r="N518" s="21" t="s">
        <v>25</v>
      </c>
      <c r="O518" s="21" t="s">
        <v>26</v>
      </c>
      <c r="P518" s="70"/>
    </row>
    <row r="519" spans="1:17" x14ac:dyDescent="0.25">
      <c r="B519" s="66"/>
      <c r="C519" s="66"/>
      <c r="D519" s="60">
        <v>5</v>
      </c>
      <c r="E519" s="58">
        <v>6</v>
      </c>
      <c r="F519" s="58">
        <v>7</v>
      </c>
      <c r="G519" s="58">
        <v>8</v>
      </c>
      <c r="H519" s="58">
        <v>9</v>
      </c>
      <c r="I519" s="58">
        <v>10</v>
      </c>
      <c r="J519" s="58">
        <v>11</v>
      </c>
      <c r="K519" s="58">
        <v>12</v>
      </c>
      <c r="L519" s="58">
        <v>13</v>
      </c>
      <c r="M519" s="58">
        <v>14</v>
      </c>
      <c r="N519" s="58">
        <v>15</v>
      </c>
      <c r="O519" s="58">
        <v>16</v>
      </c>
      <c r="P519" s="70"/>
    </row>
    <row r="520" spans="1:17" x14ac:dyDescent="0.25">
      <c r="B520" s="79" t="s">
        <v>1</v>
      </c>
      <c r="C520" s="86" t="s">
        <v>121</v>
      </c>
      <c r="D520" s="119">
        <v>42.62</v>
      </c>
      <c r="E520" s="98">
        <v>48.2</v>
      </c>
      <c r="F520" s="98">
        <v>217.2</v>
      </c>
      <c r="G520" s="98">
        <v>1489.4</v>
      </c>
      <c r="H520" s="98">
        <v>1.23</v>
      </c>
      <c r="I520" s="98">
        <v>57.71</v>
      </c>
      <c r="J520" s="98">
        <v>0.22</v>
      </c>
      <c r="K520" s="98">
        <v>7.28</v>
      </c>
      <c r="L520" s="98">
        <v>362.28</v>
      </c>
      <c r="M520" s="98">
        <v>695.46</v>
      </c>
      <c r="N520" s="98">
        <v>218.77</v>
      </c>
      <c r="O520" s="98">
        <v>10.82</v>
      </c>
      <c r="P520" s="120"/>
    </row>
    <row r="521" spans="1:17" x14ac:dyDescent="0.25">
      <c r="B521" s="79" t="s">
        <v>59</v>
      </c>
      <c r="C521" s="86" t="s">
        <v>121</v>
      </c>
      <c r="D521" s="119">
        <v>57.88</v>
      </c>
      <c r="E521" s="98">
        <v>71.42</v>
      </c>
      <c r="F521" s="98">
        <v>195.29</v>
      </c>
      <c r="G521" s="98">
        <v>1671.2</v>
      </c>
      <c r="H521" s="98">
        <v>1.32</v>
      </c>
      <c r="I521" s="98">
        <v>21.17</v>
      </c>
      <c r="J521" s="98">
        <v>0.46</v>
      </c>
      <c r="K521" s="98">
        <v>10.74</v>
      </c>
      <c r="L521" s="98">
        <v>359.22</v>
      </c>
      <c r="M521" s="98">
        <v>705.27</v>
      </c>
      <c r="N521" s="98">
        <v>190.83</v>
      </c>
      <c r="O521" s="98">
        <v>12.71</v>
      </c>
      <c r="P521" s="121"/>
    </row>
    <row r="522" spans="1:17" x14ac:dyDescent="0.25">
      <c r="B522" s="79" t="s">
        <v>102</v>
      </c>
      <c r="C522" s="86" t="s">
        <v>121</v>
      </c>
      <c r="D522" s="119">
        <v>57.87</v>
      </c>
      <c r="E522" s="98">
        <v>60.4</v>
      </c>
      <c r="F522" s="98">
        <v>268.08999999999997</v>
      </c>
      <c r="G522" s="98">
        <v>1856.44</v>
      </c>
      <c r="H522" s="98">
        <v>1.0900000000000001</v>
      </c>
      <c r="I522" s="98">
        <v>63.93</v>
      </c>
      <c r="J522" s="98">
        <v>0.31</v>
      </c>
      <c r="K522" s="98">
        <v>7.75</v>
      </c>
      <c r="L522" s="98">
        <v>559.69000000000005</v>
      </c>
      <c r="M522" s="98">
        <v>824.76</v>
      </c>
      <c r="N522" s="98">
        <v>226.51</v>
      </c>
      <c r="O522" s="98">
        <v>11.76</v>
      </c>
      <c r="P522" s="121"/>
    </row>
    <row r="523" spans="1:17" x14ac:dyDescent="0.25">
      <c r="B523" s="122" t="s">
        <v>227</v>
      </c>
      <c r="C523" s="86" t="s">
        <v>121</v>
      </c>
      <c r="D523" s="119">
        <v>48.25</v>
      </c>
      <c r="E523" s="98">
        <v>48.45</v>
      </c>
      <c r="F523" s="98">
        <v>211.52</v>
      </c>
      <c r="G523" s="98">
        <v>1386.01</v>
      </c>
      <c r="H523" s="98">
        <v>1.5</v>
      </c>
      <c r="I523" s="98">
        <v>125</v>
      </c>
      <c r="J523" s="98">
        <v>0.11</v>
      </c>
      <c r="K523" s="98">
        <v>11.14</v>
      </c>
      <c r="L523" s="98">
        <v>653.15</v>
      </c>
      <c r="M523" s="98">
        <v>918.37</v>
      </c>
      <c r="N523" s="98">
        <v>276.01</v>
      </c>
      <c r="O523" s="98">
        <v>10.73</v>
      </c>
      <c r="P523" s="121"/>
    </row>
    <row r="524" spans="1:17" x14ac:dyDescent="0.25">
      <c r="B524" s="122" t="s">
        <v>103</v>
      </c>
      <c r="C524" s="126" t="s">
        <v>121</v>
      </c>
      <c r="D524" s="119">
        <v>77.81</v>
      </c>
      <c r="E524" s="98">
        <v>61.35</v>
      </c>
      <c r="F524" s="98">
        <v>187.09</v>
      </c>
      <c r="G524" s="98">
        <v>1639.23</v>
      </c>
      <c r="H524" s="98">
        <v>0.98</v>
      </c>
      <c r="I524" s="98">
        <v>81.86</v>
      </c>
      <c r="J524" s="98">
        <v>0.22</v>
      </c>
      <c r="K524" s="98">
        <v>5.77</v>
      </c>
      <c r="L524" s="98">
        <v>725.01</v>
      </c>
      <c r="M524" s="98">
        <v>1012.96</v>
      </c>
      <c r="N524" s="98">
        <v>229.02</v>
      </c>
      <c r="O524" s="98">
        <v>8.3000000000000007</v>
      </c>
      <c r="P524" s="121"/>
    </row>
    <row r="525" spans="1:17" x14ac:dyDescent="0.25">
      <c r="B525" s="122" t="s">
        <v>120</v>
      </c>
      <c r="C525" s="86" t="s">
        <v>121</v>
      </c>
      <c r="D525" s="119">
        <v>44.58</v>
      </c>
      <c r="E525" s="98">
        <v>38.799999999999997</v>
      </c>
      <c r="F525" s="98">
        <v>218.82</v>
      </c>
      <c r="G525" s="98">
        <v>1471.99</v>
      </c>
      <c r="H525" s="98">
        <v>1.21</v>
      </c>
      <c r="I525" s="98">
        <v>39.840000000000003</v>
      </c>
      <c r="J525" s="98">
        <v>0.36</v>
      </c>
      <c r="K525" s="98">
        <v>7.86</v>
      </c>
      <c r="L525" s="98">
        <v>257.77</v>
      </c>
      <c r="M525" s="98">
        <v>597.29</v>
      </c>
      <c r="N525" s="98">
        <v>164.07</v>
      </c>
      <c r="O525" s="98">
        <v>11.23</v>
      </c>
      <c r="P525" s="121"/>
    </row>
    <row r="526" spans="1:17" x14ac:dyDescent="0.25">
      <c r="B526" s="122" t="s">
        <v>228</v>
      </c>
      <c r="C526" s="86" t="s">
        <v>121</v>
      </c>
      <c r="D526" s="119">
        <v>46.06</v>
      </c>
      <c r="E526" s="98">
        <v>42.02</v>
      </c>
      <c r="F526" s="98">
        <v>239.86</v>
      </c>
      <c r="G526" s="98">
        <v>1538.02</v>
      </c>
      <c r="H526" s="98">
        <v>1.5</v>
      </c>
      <c r="I526" s="98">
        <v>31.03</v>
      </c>
      <c r="J526" s="98">
        <v>0.24</v>
      </c>
      <c r="K526" s="98">
        <v>6.75</v>
      </c>
      <c r="L526" s="98">
        <v>378.76</v>
      </c>
      <c r="M526" s="98">
        <v>848.64</v>
      </c>
      <c r="N526" s="98">
        <v>242.24</v>
      </c>
      <c r="O526" s="98">
        <v>17.059999999999999</v>
      </c>
      <c r="P526" s="121"/>
    </row>
    <row r="527" spans="1:17" x14ac:dyDescent="0.25">
      <c r="B527" s="122" t="s">
        <v>146</v>
      </c>
      <c r="C527" s="86" t="s">
        <v>121</v>
      </c>
      <c r="D527" s="119">
        <v>49.72</v>
      </c>
      <c r="E527" s="98">
        <v>52.85</v>
      </c>
      <c r="F527" s="98">
        <v>243.69</v>
      </c>
      <c r="G527" s="98">
        <v>1555.89</v>
      </c>
      <c r="H527" s="98">
        <v>1.35</v>
      </c>
      <c r="I527" s="98">
        <v>33.14</v>
      </c>
      <c r="J527" s="98">
        <v>0.19</v>
      </c>
      <c r="K527" s="98">
        <v>13.6</v>
      </c>
      <c r="L527" s="98">
        <v>579.13</v>
      </c>
      <c r="M527" s="98">
        <v>783.8</v>
      </c>
      <c r="N527" s="98">
        <v>246.33</v>
      </c>
      <c r="O527" s="98">
        <v>11.55</v>
      </c>
      <c r="P527" s="121"/>
    </row>
    <row r="528" spans="1:17" x14ac:dyDescent="0.25">
      <c r="B528" s="122" t="s">
        <v>173</v>
      </c>
      <c r="C528" s="86" t="s">
        <v>121</v>
      </c>
      <c r="D528" s="119">
        <v>56.1</v>
      </c>
      <c r="E528" s="98">
        <v>57.5</v>
      </c>
      <c r="F528" s="98">
        <v>275.02</v>
      </c>
      <c r="G528" s="98">
        <v>1844.51</v>
      </c>
      <c r="H528" s="98">
        <v>1.17</v>
      </c>
      <c r="I528" s="98">
        <v>41.68</v>
      </c>
      <c r="J528" s="98">
        <v>0.49</v>
      </c>
      <c r="K528" s="98">
        <v>10.37</v>
      </c>
      <c r="L528" s="98">
        <v>604.78</v>
      </c>
      <c r="M528" s="98">
        <v>916.89</v>
      </c>
      <c r="N528" s="98">
        <v>257.05</v>
      </c>
      <c r="O528" s="98">
        <v>15.7</v>
      </c>
      <c r="P528" s="121"/>
    </row>
    <row r="529" spans="2:17" x14ac:dyDescent="0.25">
      <c r="B529" s="77" t="s">
        <v>162</v>
      </c>
      <c r="C529" s="86" t="s">
        <v>121</v>
      </c>
      <c r="D529" s="119">
        <v>52.77</v>
      </c>
      <c r="E529" s="98">
        <v>49.62</v>
      </c>
      <c r="F529" s="98">
        <v>244.75</v>
      </c>
      <c r="G529" s="98">
        <v>1645.07</v>
      </c>
      <c r="H529" s="98">
        <v>1.37</v>
      </c>
      <c r="I529" s="98">
        <v>22.47</v>
      </c>
      <c r="J529" s="98">
        <v>0.3</v>
      </c>
      <c r="K529" s="98">
        <v>5.53</v>
      </c>
      <c r="L529" s="98">
        <v>554.80999999999995</v>
      </c>
      <c r="M529" s="98">
        <v>840.42</v>
      </c>
      <c r="N529" s="98">
        <v>201.62</v>
      </c>
      <c r="O529" s="98">
        <v>15.94</v>
      </c>
      <c r="P529" s="121"/>
    </row>
    <row r="530" spans="2:17" x14ac:dyDescent="0.25">
      <c r="B530" s="77" t="s">
        <v>165</v>
      </c>
      <c r="C530" s="86" t="s">
        <v>121</v>
      </c>
      <c r="D530" s="119">
        <v>57.35</v>
      </c>
      <c r="E530" s="98">
        <v>67.459999999999994</v>
      </c>
      <c r="F530" s="98">
        <v>172.74</v>
      </c>
      <c r="G530" s="98">
        <v>1540.92</v>
      </c>
      <c r="H530" s="98">
        <v>1.39</v>
      </c>
      <c r="I530" s="98">
        <v>63.01</v>
      </c>
      <c r="J530" s="98">
        <v>0.38</v>
      </c>
      <c r="K530" s="98">
        <v>8.2799999999999994</v>
      </c>
      <c r="L530" s="98">
        <v>391.94</v>
      </c>
      <c r="M530" s="98">
        <v>748.58</v>
      </c>
      <c r="N530" s="98">
        <v>209.96</v>
      </c>
      <c r="O530" s="98">
        <v>10.91</v>
      </c>
      <c r="P530" s="121"/>
    </row>
    <row r="531" spans="2:17" x14ac:dyDescent="0.25">
      <c r="B531" s="77" t="s">
        <v>175</v>
      </c>
      <c r="C531" s="86" t="s">
        <v>121</v>
      </c>
      <c r="D531" s="119">
        <v>45.33</v>
      </c>
      <c r="E531" s="98">
        <v>46.87</v>
      </c>
      <c r="F531" s="98">
        <v>231.99</v>
      </c>
      <c r="G531" s="98">
        <v>1543.97</v>
      </c>
      <c r="H531" s="98">
        <v>1.31</v>
      </c>
      <c r="I531" s="98">
        <v>82</v>
      </c>
      <c r="J531" s="98">
        <v>0.4</v>
      </c>
      <c r="K531" s="98">
        <v>10.09</v>
      </c>
      <c r="L531" s="98">
        <v>350.85</v>
      </c>
      <c r="M531" s="98">
        <v>764.86</v>
      </c>
      <c r="N531" s="98">
        <v>229.66</v>
      </c>
      <c r="O531" s="98">
        <v>12.86</v>
      </c>
      <c r="P531" s="121"/>
    </row>
    <row r="532" spans="2:17" x14ac:dyDescent="0.25">
      <c r="B532" s="77" t="s">
        <v>179</v>
      </c>
      <c r="C532" s="86" t="s">
        <v>121</v>
      </c>
      <c r="D532" s="119">
        <v>47.1</v>
      </c>
      <c r="E532" s="98">
        <v>49.87</v>
      </c>
      <c r="F532" s="98">
        <v>212.19</v>
      </c>
      <c r="G532" s="98">
        <v>1400.47</v>
      </c>
      <c r="H532" s="98">
        <v>1.38</v>
      </c>
      <c r="I532" s="98">
        <v>60.36</v>
      </c>
      <c r="J532" s="98">
        <v>0.12</v>
      </c>
      <c r="K532" s="98">
        <v>8.33</v>
      </c>
      <c r="L532" s="98">
        <v>621.91</v>
      </c>
      <c r="M532" s="98">
        <v>1021.44</v>
      </c>
      <c r="N532" s="98">
        <v>253.87</v>
      </c>
      <c r="O532" s="98">
        <v>12.78</v>
      </c>
      <c r="P532" s="121"/>
    </row>
    <row r="533" spans="2:17" x14ac:dyDescent="0.25">
      <c r="B533" s="77" t="s">
        <v>186</v>
      </c>
      <c r="C533" s="86" t="s">
        <v>121</v>
      </c>
      <c r="D533" s="119">
        <v>45.9</v>
      </c>
      <c r="E533" s="98">
        <v>57.2</v>
      </c>
      <c r="F533" s="98">
        <v>222.03</v>
      </c>
      <c r="G533" s="98">
        <v>1602.05</v>
      </c>
      <c r="H533" s="98">
        <v>1.17</v>
      </c>
      <c r="I533" s="98">
        <v>29.36</v>
      </c>
      <c r="J533" s="98">
        <v>0.48</v>
      </c>
      <c r="K533" s="98">
        <v>4.26</v>
      </c>
      <c r="L533" s="98">
        <v>589.84</v>
      </c>
      <c r="M533" s="98">
        <v>708.48</v>
      </c>
      <c r="N533" s="98">
        <v>183.23</v>
      </c>
      <c r="O533" s="98">
        <v>10.050000000000001</v>
      </c>
      <c r="P533" s="121"/>
    </row>
    <row r="534" spans="2:17" x14ac:dyDescent="0.25">
      <c r="B534" s="77" t="s">
        <v>215</v>
      </c>
      <c r="C534" s="86" t="s">
        <v>121</v>
      </c>
      <c r="D534" s="119">
        <v>49.27</v>
      </c>
      <c r="E534" s="98">
        <v>51.88</v>
      </c>
      <c r="F534" s="98">
        <v>244.13</v>
      </c>
      <c r="G534" s="98">
        <v>1653.02</v>
      </c>
      <c r="H534" s="98">
        <v>1.27</v>
      </c>
      <c r="I534" s="98">
        <v>18.11</v>
      </c>
      <c r="J534" s="98">
        <v>0.17</v>
      </c>
      <c r="K534" s="98">
        <v>8.0299999999999994</v>
      </c>
      <c r="L534" s="98">
        <v>533.57000000000005</v>
      </c>
      <c r="M534" s="98">
        <v>798.33</v>
      </c>
      <c r="N534" s="98">
        <v>208.32</v>
      </c>
      <c r="O534" s="98">
        <v>9.76</v>
      </c>
      <c r="P534" s="121"/>
    </row>
    <row r="535" spans="2:17" x14ac:dyDescent="0.25">
      <c r="B535" s="76"/>
      <c r="C535" s="122" t="s">
        <v>223</v>
      </c>
      <c r="D535" s="119">
        <f t="shared" ref="D535:O535" si="33">SUM(D520:D534)</f>
        <v>778.61</v>
      </c>
      <c r="E535" s="119">
        <f t="shared" si="33"/>
        <v>803.8900000000001</v>
      </c>
      <c r="F535" s="119">
        <f t="shared" si="33"/>
        <v>3384.41</v>
      </c>
      <c r="G535" s="119">
        <f t="shared" si="33"/>
        <v>23838.190000000002</v>
      </c>
      <c r="H535" s="119">
        <f t="shared" si="33"/>
        <v>19.239999999999998</v>
      </c>
      <c r="I535" s="119">
        <f t="shared" si="33"/>
        <v>770.67</v>
      </c>
      <c r="J535" s="119">
        <f t="shared" si="33"/>
        <v>4.45</v>
      </c>
      <c r="K535" s="119">
        <f t="shared" si="33"/>
        <v>125.78</v>
      </c>
      <c r="L535" s="119">
        <f t="shared" si="33"/>
        <v>7522.71</v>
      </c>
      <c r="M535" s="119">
        <f t="shared" si="33"/>
        <v>12185.550000000001</v>
      </c>
      <c r="N535" s="119">
        <f t="shared" si="33"/>
        <v>3337.49</v>
      </c>
      <c r="O535" s="119">
        <f t="shared" si="33"/>
        <v>182.16</v>
      </c>
      <c r="P535" s="121"/>
    </row>
    <row r="536" spans="2:17" x14ac:dyDescent="0.25">
      <c r="B536" s="76"/>
      <c r="C536" s="122" t="s">
        <v>224</v>
      </c>
      <c r="D536" s="69">
        <f>D535/15</f>
        <v>51.907333333333334</v>
      </c>
      <c r="E536" s="69">
        <f t="shared" ref="E536:O536" si="34">E535/15</f>
        <v>53.592666666666673</v>
      </c>
      <c r="F536" s="69">
        <f t="shared" si="34"/>
        <v>225.62733333333333</v>
      </c>
      <c r="G536" s="69">
        <f t="shared" si="34"/>
        <v>1589.2126666666668</v>
      </c>
      <c r="H536" s="69">
        <f t="shared" si="34"/>
        <v>1.2826666666666666</v>
      </c>
      <c r="I536" s="69">
        <f t="shared" si="34"/>
        <v>51.378</v>
      </c>
      <c r="J536" s="69">
        <f t="shared" si="34"/>
        <v>0.29666666666666669</v>
      </c>
      <c r="K536" s="69">
        <f t="shared" si="34"/>
        <v>8.3853333333333335</v>
      </c>
      <c r="L536" s="69">
        <f t="shared" si="34"/>
        <v>501.51400000000001</v>
      </c>
      <c r="M536" s="69">
        <f t="shared" si="34"/>
        <v>812.37000000000012</v>
      </c>
      <c r="N536" s="69">
        <f t="shared" si="34"/>
        <v>222.49933333333331</v>
      </c>
      <c r="O536" s="69">
        <f t="shared" si="34"/>
        <v>12.144</v>
      </c>
      <c r="P536" s="121"/>
    </row>
    <row r="537" spans="2:17" x14ac:dyDescent="0.25">
      <c r="B537" s="76"/>
      <c r="C537" s="122" t="s">
        <v>225</v>
      </c>
      <c r="D537" s="123">
        <v>45</v>
      </c>
      <c r="E537" s="124">
        <v>46</v>
      </c>
      <c r="F537" s="124">
        <v>191.5</v>
      </c>
      <c r="G537" s="124">
        <v>1360</v>
      </c>
      <c r="H537" s="124">
        <v>0.7</v>
      </c>
      <c r="I537" s="124">
        <v>35</v>
      </c>
      <c r="J537" s="124">
        <v>450</v>
      </c>
      <c r="K537" s="124">
        <v>5</v>
      </c>
      <c r="L537" s="124">
        <v>600</v>
      </c>
      <c r="M537" s="124">
        <v>600</v>
      </c>
      <c r="N537" s="124">
        <v>150</v>
      </c>
      <c r="O537" s="124">
        <v>9</v>
      </c>
      <c r="P537" s="121"/>
    </row>
    <row r="538" spans="2:17" x14ac:dyDescent="0.25">
      <c r="B538" s="76"/>
      <c r="C538" s="122" t="s">
        <v>226</v>
      </c>
      <c r="D538" s="69">
        <f>D536/D537%</f>
        <v>115.34962962962963</v>
      </c>
      <c r="E538" s="21">
        <f t="shared" ref="E538:O538" si="35">E536/E537%</f>
        <v>116.50579710144929</v>
      </c>
      <c r="F538" s="21">
        <f t="shared" si="35"/>
        <v>117.82106179286335</v>
      </c>
      <c r="G538" s="21">
        <f t="shared" si="35"/>
        <v>116.85387254901963</v>
      </c>
      <c r="H538" s="21">
        <f t="shared" si="35"/>
        <v>183.23809523809524</v>
      </c>
      <c r="I538" s="21">
        <f t="shared" si="35"/>
        <v>146.79428571428573</v>
      </c>
      <c r="J538" s="21">
        <f t="shared" si="35"/>
        <v>6.5925925925925929E-2</v>
      </c>
      <c r="K538" s="21">
        <f t="shared" si="35"/>
        <v>167.70666666666665</v>
      </c>
      <c r="L538" s="21">
        <f t="shared" si="35"/>
        <v>83.585666666666668</v>
      </c>
      <c r="M538" s="21">
        <f t="shared" si="35"/>
        <v>135.39500000000001</v>
      </c>
      <c r="N538" s="21">
        <f t="shared" si="35"/>
        <v>148.33288888888887</v>
      </c>
      <c r="O538" s="21">
        <f t="shared" si="35"/>
        <v>134.93333333333334</v>
      </c>
      <c r="P538" s="121"/>
    </row>
    <row r="539" spans="2:17" x14ac:dyDescent="0.25">
      <c r="P539" s="121"/>
    </row>
    <row r="540" spans="2:17" x14ac:dyDescent="0.25">
      <c r="B540" s="55" t="s">
        <v>229</v>
      </c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121"/>
    </row>
    <row r="541" spans="2:17" x14ac:dyDescent="0.25">
      <c r="B541" s="55" t="s">
        <v>230</v>
      </c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121"/>
    </row>
    <row r="542" spans="2:17" x14ac:dyDescent="0.25">
      <c r="B542" s="55" t="s">
        <v>231</v>
      </c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70"/>
      <c r="Q542">
        <v>18</v>
      </c>
    </row>
    <row r="543" spans="2:17" x14ac:dyDescent="0.25"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125"/>
    </row>
    <row r="544" spans="2:17" x14ac:dyDescent="0.25">
      <c r="P544" s="92"/>
    </row>
    <row r="546" spans="16:16" x14ac:dyDescent="0.25">
      <c r="P546" s="55"/>
    </row>
    <row r="547" spans="16:16" x14ac:dyDescent="0.25">
      <c r="P547" s="55"/>
    </row>
    <row r="548" spans="16:16" x14ac:dyDescent="0.25">
      <c r="P548" s="55"/>
    </row>
    <row r="549" spans="16:16" x14ac:dyDescent="0.25">
      <c r="P549" s="70"/>
    </row>
  </sheetData>
  <pageMargins left="0.7" right="0.7" top="0.75" bottom="0.75" header="0.3" footer="0.3"/>
  <pageSetup paperSize="9" scale="8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2023-05-27T04:05:27Z</dcterms:modified>
</cp:coreProperties>
</file>